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Default Extension="emf" ContentType="image/x-emf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Index" sheetId="27" r:id="rId1"/>
    <sheet name="Funding Statement" sheetId="28" r:id="rId2"/>
    <sheet name="WBC Net Budget 2016-17" sheetId="36" r:id="rId3"/>
    <sheet name="Spending" sheetId="29" r:id="rId4"/>
    <sheet name="CIPFA Summary" sheetId="37" r:id="rId5"/>
    <sheet name="Service Summary" sheetId="2" r:id="rId6"/>
    <sheet name="COMDSG by Centre" sheetId="3" r:id="rId7"/>
    <sheet name="COMDIR by Centre" sheetId="4" r:id="rId8"/>
    <sheet name="COMASC by Centre" sheetId="5" r:id="rId9"/>
    <sheet name="COMCHS by Centre" sheetId="6" r:id="rId10"/>
    <sheet name="COMCS by Centre" sheetId="7" r:id="rId11"/>
    <sheet name="COMES by Centre" sheetId="8" r:id="rId12"/>
    <sheet name="COMACP by Centre" sheetId="9" r:id="rId13"/>
    <sheet name="COMPDCR by Centre" sheetId="10" r:id="rId14"/>
    <sheet name="ENVDIR by Centre" sheetId="11" r:id="rId15"/>
    <sheet name="ENVHT by Centre" sheetId="12" r:id="rId16"/>
    <sheet name="ENVPC by Centre" sheetId="13" r:id="rId17"/>
    <sheet name="ENVCEP by Centre" sheetId="14" r:id="rId18"/>
    <sheet name="RESCX by Centre" sheetId="15" r:id="rId19"/>
    <sheet name="RESCUS by Centre" sheetId="16" r:id="rId20"/>
    <sheet name="RESFIN by Centre" sheetId="17" r:id="rId21"/>
    <sheet name="RESHR by Centre" sheetId="18" r:id="rId22"/>
    <sheet name="RESICT by Centre" sheetId="19" r:id="rId23"/>
    <sheet name="RESLEG by Centre" sheetId="20" r:id="rId24"/>
    <sheet name="RESPH by Centre" sheetId="21" r:id="rId25"/>
    <sheet name="RESSS by Centre" sheetId="22" r:id="rId26"/>
    <sheet name="RESCPM by Centre" sheetId="23" r:id="rId27"/>
    <sheet name="MTR by Centre" sheetId="25" r:id="rId28"/>
    <sheet name="SACBTL by Centre" sheetId="26" r:id="rId29"/>
    <sheet name="RISKM by Centre" sheetId="24" r:id="rId30"/>
    <sheet name="Annual Summary" sheetId="30" r:id="rId31"/>
    <sheet name="Resources" sheetId="31" r:id="rId32"/>
    <sheet name="Environment" sheetId="32" r:id="rId33"/>
    <sheet name="Communities" sheetId="33" r:id="rId34"/>
    <sheet name="Five Year Summary" sheetId="34" r:id="rId35"/>
    <sheet name="BM Timetable 201617" sheetId="35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l" localSheetId="30" hidden="1">#REF!</definedName>
    <definedName name="_Fill" localSheetId="34" hidden="1">#REF!</definedName>
    <definedName name="_Fill" hidden="1">#REF!</definedName>
    <definedName name="_xlnm._FilterDatabase" localSheetId="33" hidden="1">Communities!$B$1:$T$1</definedName>
    <definedName name="_xlnm._FilterDatabase" localSheetId="32" hidden="1">Environment!$B$1:$T$1</definedName>
    <definedName name="_xlnm._FilterDatabase" localSheetId="31" hidden="1">Resources!$B$2:$T$2</definedName>
    <definedName name="_Key1" localSheetId="30" hidden="1">#REF!</definedName>
    <definedName name="_Key1" localSheetId="34" hidden="1">#REF!</definedName>
    <definedName name="_Key1" hidden="1">#REF!</definedName>
    <definedName name="_Key2" localSheetId="30" hidden="1">#REF!</definedName>
    <definedName name="_Key2" localSheetId="34" hidden="1">#REF!</definedName>
    <definedName name="_Key2" hidden="1">#REF!</definedName>
    <definedName name="_Order1" hidden="1">255</definedName>
    <definedName name="_Order2" hidden="1">255</definedName>
    <definedName name="Adam" hidden="1">{"'NORTHMIRROR'!$A$1:$J$22","'EARLYINFOMIRROR'!$A$1:$F$34","'SOUTHMIRROR'!$A$1:$K$22"}</definedName>
    <definedName name="Aye" localSheetId="12">'COMACP by Centre'!$C$2</definedName>
    <definedName name="Aye" localSheetId="8">'COMASC by Centre'!$C$2</definedName>
    <definedName name="Aye" localSheetId="9">'COMCHS by Centre'!$C$2</definedName>
    <definedName name="Aye" localSheetId="10">'COMCS by Centre'!$C$2</definedName>
    <definedName name="Aye" localSheetId="7">'COMDIR by Centre'!$C$2</definedName>
    <definedName name="Aye" localSheetId="6">'COMDSG by Centre'!$C$2</definedName>
    <definedName name="Aye" localSheetId="11">'COMES by Centre'!$C$2</definedName>
    <definedName name="Aye" localSheetId="13">'COMPDCR by Centre'!$C$2</definedName>
    <definedName name="Aye" localSheetId="17">'ENVCEP by Centre'!$C$2</definedName>
    <definedName name="Aye" localSheetId="14">'ENVDIR by Centre'!$C$2</definedName>
    <definedName name="Aye" localSheetId="15">'ENVHT by Centre'!$C$2</definedName>
    <definedName name="Aye" localSheetId="16">'ENVPC by Centre'!$C$2</definedName>
    <definedName name="Aye" localSheetId="27">'MTR by Centre'!$C$2</definedName>
    <definedName name="Aye" localSheetId="26">'RESCPM by Centre'!$C$2</definedName>
    <definedName name="Aye" localSheetId="19">'RESCUS by Centre'!$C$2</definedName>
    <definedName name="Aye" localSheetId="18">'RESCX by Centre'!$C$2</definedName>
    <definedName name="Aye" localSheetId="20">'RESFIN by Centre'!$C$2</definedName>
    <definedName name="Aye" localSheetId="21">'RESHR by Centre'!$C$2</definedName>
    <definedName name="Aye" localSheetId="22">'RESICT by Centre'!$C$2</definedName>
    <definedName name="Aye" localSheetId="23">'RESLEG by Centre'!$C$2</definedName>
    <definedName name="Aye" localSheetId="24">'RESPH by Centre'!$C$2</definedName>
    <definedName name="Aye" localSheetId="25">'RESSS by Centre'!$C$2</definedName>
    <definedName name="Aye" localSheetId="29">'RISKM by Centre'!$C$2</definedName>
    <definedName name="Aye" localSheetId="28">'SACBTL by Centre'!$C$2</definedName>
    <definedName name="Aye" localSheetId="5">'Service Summary'!#REF!</definedName>
    <definedName name="Bee" localSheetId="12">'COMACP by Centre'!$G$9</definedName>
    <definedName name="Bee" localSheetId="8">'COMASC by Centre'!$G$9</definedName>
    <definedName name="Bee" localSheetId="9">'COMCHS by Centre'!$G$9</definedName>
    <definedName name="Bee" localSheetId="10">'COMCS by Centre'!$G$9</definedName>
    <definedName name="Bee" localSheetId="7">'COMDIR by Centre'!$G$9</definedName>
    <definedName name="Bee" localSheetId="6">'COMDSG by Centre'!$G$9</definedName>
    <definedName name="Bee" localSheetId="11">'COMES by Centre'!$G$9</definedName>
    <definedName name="Bee" localSheetId="13">'COMPDCR by Centre'!$G$9</definedName>
    <definedName name="Bee" localSheetId="17">'ENVCEP by Centre'!$G$9</definedName>
    <definedName name="Bee" localSheetId="14">'ENVDIR by Centre'!$G$9</definedName>
    <definedName name="Bee" localSheetId="15">'ENVHT by Centre'!$G$9</definedName>
    <definedName name="Bee" localSheetId="16">'ENVPC by Centre'!$G$9</definedName>
    <definedName name="Bee" localSheetId="27">'MTR by Centre'!$G$9</definedName>
    <definedName name="Bee" localSheetId="26">'RESCPM by Centre'!$G$9</definedName>
    <definedName name="Bee" localSheetId="19">'RESCUS by Centre'!$G$9</definedName>
    <definedName name="Bee" localSheetId="18">'RESCX by Centre'!$G$9</definedName>
    <definedName name="Bee" localSheetId="20">'RESFIN by Centre'!$G$9</definedName>
    <definedName name="Bee" localSheetId="21">'RESHR by Centre'!$G$9</definedName>
    <definedName name="Bee" localSheetId="22">'RESICT by Centre'!$G$9</definedName>
    <definedName name="Bee" localSheetId="23">'RESLEG by Centre'!$G$9</definedName>
    <definedName name="Bee" localSheetId="24">'RESPH by Centre'!$G$9</definedName>
    <definedName name="Bee" localSheetId="25">'RESSS by Centre'!$G$9</definedName>
    <definedName name="Bee" localSheetId="29">'RISKM by Centre'!$G$9</definedName>
    <definedName name="Bee" localSheetId="28">'SACBTL by Centre'!$G$9</definedName>
    <definedName name="Bee" localSheetId="5">'Service Summary'!#REF!</definedName>
    <definedName name="CapCen">'[4]Budget Management'!$C$9:$F$1196</definedName>
    <definedName name="Cee" localSheetId="12">'COMACP by Centre'!$G$14</definedName>
    <definedName name="Cee" localSheetId="8">'COMASC by Centre'!$G$112</definedName>
    <definedName name="Cee" localSheetId="9">'COMCHS by Centre'!$G$38</definedName>
    <definedName name="Cee" localSheetId="10">'COMCS by Centre'!$G$51</definedName>
    <definedName name="Cee" localSheetId="7">'COMDIR by Centre'!$G$13</definedName>
    <definedName name="Cee" localSheetId="6">'COMDSG by Centre'!$G$67</definedName>
    <definedName name="Cee" localSheetId="11">'COMES by Centre'!$G$79</definedName>
    <definedName name="Cee" localSheetId="13">'COMPDCR by Centre'!$G$18</definedName>
    <definedName name="Cee" localSheetId="17">'ENVCEP by Centre'!$G$76</definedName>
    <definedName name="Cee" localSheetId="14">'ENVDIR by Centre'!$G$13</definedName>
    <definedName name="Cee" localSheetId="15">'ENVHT by Centre'!$G$48</definedName>
    <definedName name="Cee" localSheetId="16">'ENVPC by Centre'!$G$32</definedName>
    <definedName name="Cee" localSheetId="27">'MTR by Centre'!$G$13</definedName>
    <definedName name="Cee" localSheetId="26">'RESCPM by Centre'!$G$13</definedName>
    <definedName name="Cee" localSheetId="19">'RESCUS by Centre'!$G$30</definedName>
    <definedName name="Cee" localSheetId="18">'RESCX by Centre'!$G$16</definedName>
    <definedName name="Cee" localSheetId="20">'RESFIN by Centre'!$G$35</definedName>
    <definedName name="Cee" localSheetId="21">'RESHR by Centre'!$G$33</definedName>
    <definedName name="Cee" localSheetId="22">'RESICT by Centre'!$G$28</definedName>
    <definedName name="Cee" localSheetId="23">'RESLEG by Centre'!$G$18</definedName>
    <definedName name="Cee" localSheetId="24">'RESPH by Centre'!$G$24</definedName>
    <definedName name="Cee" localSheetId="25">'RESSS by Centre'!$G$34</definedName>
    <definedName name="Cee" localSheetId="29">'RISKM by Centre'!$G$13</definedName>
    <definedName name="Cee" localSheetId="28">'SACBTL by Centre'!$G$18</definedName>
    <definedName name="Cee" localSheetId="5">'Service Summary'!#REF!</definedName>
    <definedName name="fred" localSheetId="1" hidden="1">{"'NORTHMIRROR'!$A$1:$J$22","'EARLYINFOMIRROR'!$A$1:$F$34","'SOUTHMIRROR'!$A$1:$K$22"}</definedName>
    <definedName name="fred" localSheetId="0" hidden="1">{"'NORTHMIRROR'!$A$1:$J$22","'EARLYINFOMIRROR'!$A$1:$F$34","'SOUTHMIRROR'!$A$1:$K$22"}</definedName>
    <definedName name="fred" hidden="1">{"'NORTHMIRROR'!$A$1:$J$22","'EARLYINFOMIRROR'!$A$1:$F$34","'SOUTHMIRROR'!$A$1:$K$22"}</definedName>
    <definedName name="GLMDATA" localSheetId="30">#REF!</definedName>
    <definedName name="GLMDATA" localSheetId="33">#REF!</definedName>
    <definedName name="GLMDATA" localSheetId="32">#REF!</definedName>
    <definedName name="GLMDATA" localSheetId="34">#REF!</definedName>
    <definedName name="GLMDATA" localSheetId="31">#REF!</definedName>
    <definedName name="GLMDATA">#REF!</definedName>
    <definedName name="HTML_CodePage" hidden="1">1252</definedName>
    <definedName name="HTML_Control" localSheetId="30" hidden="1">{"'NORTHMIRROR'!$A$1:$J$22","'EARLYINFOMIRROR'!$A$1:$F$34","'SOUTHMIRROR'!$A$1:$K$22"}</definedName>
    <definedName name="HTML_Control" localSheetId="33" hidden="1">{"'NORTHMIRROR'!$A$1:$J$22","'EARLYINFOMIRROR'!$A$1:$F$34","'SOUTHMIRROR'!$A$1:$K$22"}</definedName>
    <definedName name="HTML_Control" localSheetId="32" hidden="1">{"'NORTHMIRROR'!$A$1:$J$22","'EARLYINFOMIRROR'!$A$1:$F$34","'SOUTHMIRROR'!$A$1:$K$22"}</definedName>
    <definedName name="HTML_Control" localSheetId="34" hidden="1">{"'NORTHMIRROR'!$A$1:$J$22","'EARLYINFOMIRROR'!$A$1:$F$34","'SOUTHMIRROR'!$A$1:$K$22"}</definedName>
    <definedName name="HTML_Control" localSheetId="1" hidden="1">{"'NORTHMIRROR'!$A$1:$J$22","'EARLYINFOMIRROR'!$A$1:$F$34","'SOUTHMIRROR'!$A$1:$K$22"}</definedName>
    <definedName name="HTML_Control" localSheetId="0" hidden="1">{"'NORTHMIRROR'!$A$1:$J$22","'EARLYINFOMIRROR'!$A$1:$F$34","'SOUTHMIRROR'!$A$1:$K$22"}</definedName>
    <definedName name="HTML_Control" localSheetId="31" hidden="1">{"'NORTHMIRROR'!$A$1:$J$22","'EARLYINFOMIRROR'!$A$1:$F$34","'SOUTHMIRROR'!$A$1:$K$22"}</definedName>
    <definedName name="HTML_Control" hidden="1">{"'NORTHMIRROR'!$A$1:$J$22","'EARLYINFOMIRROR'!$A$1:$F$34","'SOUTHMIRROR'!$A$1:$K$22"}</definedName>
    <definedName name="HTML_Description" hidden="1">""</definedName>
    <definedName name="HTML_Email" hidden="1">""</definedName>
    <definedName name="HTML_Header" hidden="1">"DAILY POSITION BY RBM SOUTH"</definedName>
    <definedName name="HTML_LastUpdate" hidden="1">"09/09/98"</definedName>
    <definedName name="HTML_LineAfter" hidden="1">FALSE</definedName>
    <definedName name="HTML_LineBefore" hidden="1">FALSE</definedName>
    <definedName name="HTML_Name" hidden="1">"BT"</definedName>
    <definedName name="HTML_OBDlg2" hidden="1">TRUE</definedName>
    <definedName name="HTML_OBDlg4" hidden="1">TRUE</definedName>
    <definedName name="HTML_OS" hidden="1">0</definedName>
    <definedName name="HTML_PathFile" hidden="1">"c:\rbmsth.htm"</definedName>
    <definedName name="HTML_Title" hidden="1">"NBT_SUM"</definedName>
    <definedName name="p" localSheetId="30" hidden="1">{"'NORTH'!$A$1:$I$68"}</definedName>
    <definedName name="p" localSheetId="33" hidden="1">{"'NORTH'!$A$1:$I$68"}</definedName>
    <definedName name="p" localSheetId="32" hidden="1">{"'NORTH'!$A$1:$I$68"}</definedName>
    <definedName name="p" localSheetId="34" hidden="1">{"'NORTH'!$A$1:$I$68"}</definedName>
    <definedName name="p" localSheetId="1" hidden="1">{"'NORTH'!$A$1:$I$68"}</definedName>
    <definedName name="p" localSheetId="0" hidden="1">{"'NORTH'!$A$1:$I$68"}</definedName>
    <definedName name="p" localSheetId="31" hidden="1">{"'NORTH'!$A$1:$I$68"}</definedName>
    <definedName name="p" hidden="1">{"'NORTH'!$A$1:$I$68"}</definedName>
    <definedName name="ppp" localSheetId="1" hidden="1">{"'NORTH'!$A$1:$I$68"}</definedName>
    <definedName name="ppp" localSheetId="0" hidden="1">{"'NORTH'!$A$1:$I$68"}</definedName>
    <definedName name="ppp" hidden="1">{"'NORTH'!$A$1:$I$68"}</definedName>
    <definedName name="_xlnm.Print_Area" localSheetId="30">'Annual Summary'!$A$1:$E$23</definedName>
    <definedName name="_xlnm.Print_Area" localSheetId="35">'BM Timetable 201617'!$B$3:$N$20</definedName>
    <definedName name="_xlnm.Print_Area" localSheetId="12">'COMACP by Centre'!$B$10:$G$14</definedName>
    <definedName name="_xlnm.Print_Area" localSheetId="8">'COMASC by Centre'!$B$10:$G$112</definedName>
    <definedName name="_xlnm.Print_Area" localSheetId="9">'COMCHS by Centre'!$B$10:$G$38</definedName>
    <definedName name="_xlnm.Print_Area" localSheetId="10">'COMCS by Centre'!$B$10:$G$51</definedName>
    <definedName name="_xlnm.Print_Area" localSheetId="7">'COMDIR by Centre'!$B$10:$G$13</definedName>
    <definedName name="_xlnm.Print_Area" localSheetId="6">'COMDSG by Centre'!$B$10:$G$67</definedName>
    <definedName name="_xlnm.Print_Area" localSheetId="11">'COMES by Centre'!$B$10:$G$79</definedName>
    <definedName name="_xlnm.Print_Area" localSheetId="33">Communities!#REF!</definedName>
    <definedName name="_xlnm.Print_Area" localSheetId="13">'COMPDCR by Centre'!$B$10:$G$18</definedName>
    <definedName name="_xlnm.Print_Area" localSheetId="17">'ENVCEP by Centre'!$B$10:$G$76</definedName>
    <definedName name="_xlnm.Print_Area" localSheetId="14">'ENVDIR by Centre'!$B$10:$G$13</definedName>
    <definedName name="_xlnm.Print_Area" localSheetId="15">'ENVHT by Centre'!$B$10:$G$48</definedName>
    <definedName name="_xlnm.Print_Area" localSheetId="16">'ENVPC by Centre'!$B$10:$G$32</definedName>
    <definedName name="_xlnm.Print_Area" localSheetId="34">'Five Year Summary'!$B$1:$AC$23</definedName>
    <definedName name="_xlnm.Print_Area" localSheetId="1">'Funding Statement'!$A$1:$E$38</definedName>
    <definedName name="_xlnm.Print_Area" localSheetId="0">Index!$B$5:$E$84</definedName>
    <definedName name="_xlnm.Print_Area" localSheetId="27">'MTR by Centre'!$B$10:$G$13</definedName>
    <definedName name="_xlnm.Print_Area" localSheetId="26">'RESCPM by Centre'!$B$10:$G$13</definedName>
    <definedName name="_xlnm.Print_Area" localSheetId="19">'RESCUS by Centre'!$B$10:$G$30</definedName>
    <definedName name="_xlnm.Print_Area" localSheetId="18">'RESCX by Centre'!$B$10:$G$16</definedName>
    <definedName name="_xlnm.Print_Area" localSheetId="20">'RESFIN by Centre'!$B$10:$G$35</definedName>
    <definedName name="_xlnm.Print_Area" localSheetId="21">'RESHR by Centre'!$B$10:$G$33</definedName>
    <definedName name="_xlnm.Print_Area" localSheetId="22">'RESICT by Centre'!$B$10:$G$28</definedName>
    <definedName name="_xlnm.Print_Area" localSheetId="23">'RESLEG by Centre'!$B$10:$G$18</definedName>
    <definedName name="_xlnm.Print_Area" localSheetId="24">'RESPH by Centre'!$B$10:$G$24</definedName>
    <definedName name="_xlnm.Print_Area" localSheetId="25">'RESSS by Centre'!$B$10:$G$34</definedName>
    <definedName name="_xlnm.Print_Area" localSheetId="29">'RISKM by Centre'!$B$10:$G$13</definedName>
    <definedName name="_xlnm.Print_Area" localSheetId="28">'SACBTL by Centre'!$B$10:$G$18</definedName>
    <definedName name="_xlnm.Print_Area" localSheetId="5">'Service Summary'!$B$1:$G$43</definedName>
    <definedName name="_xlnm.Print_Titles" localSheetId="12">'COMACP by Centre'!$2:$9</definedName>
    <definedName name="_xlnm.Print_Titles" localSheetId="8">'COMASC by Centre'!$2:$9</definedName>
    <definedName name="_xlnm.Print_Titles" localSheetId="9">'COMCHS by Centre'!$2:$9</definedName>
    <definedName name="_xlnm.Print_Titles" localSheetId="10">'COMCS by Centre'!$2:$9</definedName>
    <definedName name="_xlnm.Print_Titles" localSheetId="7">'COMDIR by Centre'!$2:$9</definedName>
    <definedName name="_xlnm.Print_Titles" localSheetId="6">'COMDSG by Centre'!$2:$9</definedName>
    <definedName name="_xlnm.Print_Titles" localSheetId="11">'COMES by Centre'!$2:$9</definedName>
    <definedName name="_xlnm.Print_Titles" localSheetId="33">Communities!$1:$2</definedName>
    <definedName name="_xlnm.Print_Titles" localSheetId="13">'COMPDCR by Centre'!$2:$9</definedName>
    <definedName name="_xlnm.Print_Titles" localSheetId="17">'ENVCEP by Centre'!$2:$9</definedName>
    <definedName name="_xlnm.Print_Titles" localSheetId="14">'ENVDIR by Centre'!$2:$9</definedName>
    <definedName name="_xlnm.Print_Titles" localSheetId="15">'ENVHT by Centre'!$2:$9</definedName>
    <definedName name="_xlnm.Print_Titles" localSheetId="32">Environment!$1:$2</definedName>
    <definedName name="_xlnm.Print_Titles" localSheetId="16">'ENVPC by Centre'!$2:$9</definedName>
    <definedName name="_xlnm.Print_Titles" localSheetId="27">'MTR by Centre'!$2:$9</definedName>
    <definedName name="_xlnm.Print_Titles" localSheetId="26">'RESCPM by Centre'!$2:$9</definedName>
    <definedName name="_xlnm.Print_Titles" localSheetId="19">'RESCUS by Centre'!$2:$9</definedName>
    <definedName name="_xlnm.Print_Titles" localSheetId="18">'RESCX by Centre'!$2:$9</definedName>
    <definedName name="_xlnm.Print_Titles" localSheetId="20">'RESFIN by Centre'!$2:$9</definedName>
    <definedName name="_xlnm.Print_Titles" localSheetId="21">'RESHR by Centre'!$2:$9</definedName>
    <definedName name="_xlnm.Print_Titles" localSheetId="22">'RESICT by Centre'!$2:$9</definedName>
    <definedName name="_xlnm.Print_Titles" localSheetId="23">'RESLEG by Centre'!$2:$9</definedName>
    <definedName name="_xlnm.Print_Titles" localSheetId="31">Resources!$2:$3</definedName>
    <definedName name="_xlnm.Print_Titles" localSheetId="24">'RESPH by Centre'!$2:$9</definedName>
    <definedName name="_xlnm.Print_Titles" localSheetId="25">'RESSS by Centre'!$2:$9</definedName>
    <definedName name="_xlnm.Print_Titles" localSheetId="29">'RISKM by Centre'!$2:$9</definedName>
    <definedName name="_xlnm.Print_Titles" localSheetId="28">'SACBTL by Centre'!$2:$9</definedName>
    <definedName name="_xlnm.Print_Titles" localSheetId="5">'Service Summary'!#REF!</definedName>
    <definedName name="RepSvc">[2]_control!$C$7</definedName>
    <definedName name="SortOrder" localSheetId="4">[12]_Servicelookup!$A$2:$B$30</definedName>
    <definedName name="SortOrder" localSheetId="1">[6]_Servicelookup!$A$2:$B$26</definedName>
    <definedName name="SortOrder">[1]_Servicelookup!$A$2:$B$30</definedName>
    <definedName name="title" localSheetId="12">'COMACP by Centre'!#REF!</definedName>
    <definedName name="title" localSheetId="8">'COMASC by Centre'!#REF!</definedName>
    <definedName name="title" localSheetId="9">'COMCHS by Centre'!#REF!</definedName>
    <definedName name="title" localSheetId="10">'COMCS by Centre'!#REF!</definedName>
    <definedName name="title" localSheetId="7">'COMDIR by Centre'!#REF!</definedName>
    <definedName name="title" localSheetId="6">'COMDSG by Centre'!#REF!</definedName>
    <definedName name="title" localSheetId="11">'COMES by Centre'!#REF!</definedName>
    <definedName name="title" localSheetId="13">'COMPDCR by Centre'!#REF!</definedName>
    <definedName name="title" localSheetId="17">'ENVCEP by Centre'!#REF!</definedName>
    <definedName name="title" localSheetId="14">'ENVDIR by Centre'!#REF!</definedName>
    <definedName name="title" localSheetId="15">'ENVHT by Centre'!#REF!</definedName>
    <definedName name="title" localSheetId="16">'ENVPC by Centre'!#REF!</definedName>
    <definedName name="title" localSheetId="27">'MTR by Centre'!#REF!</definedName>
    <definedName name="title" localSheetId="26">'RESCPM by Centre'!#REF!</definedName>
    <definedName name="title" localSheetId="19">'RESCUS by Centre'!#REF!</definedName>
    <definedName name="title" localSheetId="18">'RESCX by Centre'!#REF!</definedName>
    <definedName name="title" localSheetId="20">'RESFIN by Centre'!#REF!</definedName>
    <definedName name="title" localSheetId="21">'RESHR by Centre'!#REF!</definedName>
    <definedName name="title" localSheetId="22">'RESICT by Centre'!#REF!</definedName>
    <definedName name="title" localSheetId="23">'RESLEG by Centre'!#REF!</definedName>
    <definedName name="title" localSheetId="24">'RESPH by Centre'!#REF!</definedName>
    <definedName name="title" localSheetId="25">'RESSS by Centre'!#REF!</definedName>
    <definedName name="title" localSheetId="29">'RISKM by Centre'!#REF!</definedName>
    <definedName name="title" localSheetId="28">'SACBTL by Centre'!#REF!</definedName>
  </definedNames>
  <calcPr calcId="125725" fullCalcOnLoad="1" calcOnSave="0"/>
</workbook>
</file>

<file path=xl/calcChain.xml><?xml version="1.0" encoding="utf-8"?>
<calcChain xmlns="http://schemas.openxmlformats.org/spreadsheetml/2006/main">
  <c r="AC7" i="34"/>
  <c r="Y7"/>
  <c r="T7"/>
  <c r="O7"/>
  <c r="J7"/>
  <c r="F7"/>
  <c r="AC6"/>
  <c r="Y8"/>
  <c r="Y6"/>
  <c r="V9"/>
  <c r="T8"/>
  <c r="T6"/>
  <c r="Q9"/>
  <c r="O8"/>
  <c r="O6"/>
  <c r="L9"/>
  <c r="J8"/>
  <c r="J6"/>
  <c r="G9"/>
  <c r="F8"/>
  <c r="F6"/>
  <c r="C9"/>
  <c r="E23" i="30"/>
  <c r="D23"/>
  <c r="C23"/>
  <c r="B23"/>
  <c r="E7"/>
  <c r="E8"/>
  <c r="E9"/>
  <c r="E6"/>
  <c r="B9"/>
  <c r="J28" i="37"/>
  <c r="I28"/>
  <c r="F28"/>
  <c r="E28"/>
  <c r="K26"/>
  <c r="J26"/>
  <c r="I26"/>
  <c r="H26"/>
  <c r="G26"/>
  <c r="F26"/>
  <c r="E26"/>
  <c r="D26"/>
  <c r="C26"/>
  <c r="K19"/>
  <c r="K28"/>
  <c r="J19"/>
  <c r="I19"/>
  <c r="H19"/>
  <c r="H28"/>
  <c r="G19"/>
  <c r="G28"/>
  <c r="F19"/>
  <c r="E19"/>
  <c r="D19"/>
  <c r="D28"/>
  <c r="C19"/>
  <c r="C28"/>
  <c r="A5"/>
  <c r="G42" i="2"/>
  <c r="F42"/>
  <c r="E42"/>
  <c r="G18"/>
  <c r="F18"/>
  <c r="E18"/>
  <c r="G17" i="26"/>
  <c r="F17"/>
  <c r="E17"/>
  <c r="B17"/>
  <c r="B3"/>
  <c r="G12" i="25"/>
  <c r="F12"/>
  <c r="E12"/>
  <c r="B12"/>
  <c r="B3"/>
  <c r="G12" i="24"/>
  <c r="F12"/>
  <c r="E12"/>
  <c r="B12"/>
  <c r="B3"/>
  <c r="G12" i="23"/>
  <c r="F12"/>
  <c r="E12"/>
  <c r="B12"/>
  <c r="B3"/>
  <c r="G33" i="22"/>
  <c r="F33"/>
  <c r="E33"/>
  <c r="B33"/>
  <c r="B3"/>
  <c r="G23" i="21"/>
  <c r="F23"/>
  <c r="E23"/>
  <c r="B23"/>
  <c r="B3"/>
  <c r="G17" i="20"/>
  <c r="F17"/>
  <c r="E17"/>
  <c r="B17"/>
  <c r="B3"/>
  <c r="G27" i="19"/>
  <c r="F27"/>
  <c r="E27"/>
  <c r="B27"/>
  <c r="B3"/>
  <c r="G32" i="18"/>
  <c r="F32"/>
  <c r="E32"/>
  <c r="B32"/>
  <c r="B3"/>
  <c r="G34" i="17"/>
  <c r="F34"/>
  <c r="E34"/>
  <c r="B34"/>
  <c r="B3"/>
  <c r="G29" i="16"/>
  <c r="F29"/>
  <c r="E29"/>
  <c r="B29"/>
  <c r="B3"/>
  <c r="G15" i="15"/>
  <c r="F15"/>
  <c r="E15"/>
  <c r="B15"/>
  <c r="B3"/>
  <c r="G75" i="14"/>
  <c r="F75"/>
  <c r="E75"/>
  <c r="B75"/>
  <c r="B3"/>
  <c r="G31" i="13"/>
  <c r="F31"/>
  <c r="E31"/>
  <c r="B31"/>
  <c r="B3"/>
  <c r="G47" i="12"/>
  <c r="F47"/>
  <c r="E47"/>
  <c r="B47"/>
  <c r="B3"/>
  <c r="G12" i="11"/>
  <c r="F12"/>
  <c r="E12"/>
  <c r="B12"/>
  <c r="B3"/>
  <c r="G17" i="10"/>
  <c r="F17"/>
  <c r="E17"/>
  <c r="B17"/>
  <c r="B3"/>
  <c r="G13" i="9"/>
  <c r="F13"/>
  <c r="E13"/>
  <c r="B13"/>
  <c r="B3"/>
  <c r="G78" i="8"/>
  <c r="F78"/>
  <c r="E78"/>
  <c r="B78"/>
  <c r="B3"/>
  <c r="G50" i="7"/>
  <c r="F50"/>
  <c r="E50"/>
  <c r="B50"/>
  <c r="B3"/>
  <c r="G37" i="6"/>
  <c r="F37"/>
  <c r="E37"/>
  <c r="B37"/>
  <c r="B3"/>
  <c r="G111" i="5"/>
  <c r="F111"/>
  <c r="E111"/>
  <c r="B111"/>
  <c r="B3"/>
  <c r="G12" i="4"/>
  <c r="F12"/>
  <c r="E12"/>
  <c r="B12"/>
  <c r="B3"/>
  <c r="G66" i="3"/>
  <c r="F66"/>
  <c r="E66"/>
  <c r="B66"/>
  <c r="B3"/>
  <c r="G35" i="2"/>
  <c r="F35"/>
  <c r="E35"/>
  <c r="B35"/>
  <c r="G40"/>
  <c r="F40"/>
  <c r="E40"/>
  <c r="B40"/>
  <c r="G24"/>
  <c r="F24"/>
  <c r="E24"/>
  <c r="B24"/>
  <c r="B18"/>
  <c r="B42"/>
  <c r="Z8" i="34"/>
  <c r="AC8"/>
  <c r="Z9"/>
  <c r="F9"/>
  <c r="O9"/>
  <c r="Y9"/>
  <c r="J9"/>
  <c r="T9"/>
  <c r="AC9"/>
</calcChain>
</file>

<file path=xl/comments1.xml><?xml version="1.0" encoding="utf-8"?>
<comments xmlns="http://schemas.openxmlformats.org/spreadsheetml/2006/main">
  <authors>
    <author>gesplin</author>
  </authors>
  <commentList>
    <comment ref="D1" authorId="0">
      <text>
        <r>
          <rPr>
            <b/>
            <sz val="8"/>
            <color indexed="81"/>
            <rFont val="Tahoma"/>
            <family val="2"/>
          </rPr>
          <t>gesplin: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gesplin</author>
  </authors>
  <commentList>
    <comment ref="D1" authorId="0">
      <text>
        <r>
          <rPr>
            <b/>
            <sz val="8"/>
            <color indexed="81"/>
            <rFont val="Tahoma"/>
            <family val="2"/>
          </rPr>
          <t>gesplin: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<sst xmlns="http://schemas.openxmlformats.org/spreadsheetml/2006/main" count="3095" uniqueCount="1700">
  <si>
    <t/>
  </si>
  <si>
    <t>2016/17 Budget</t>
  </si>
  <si>
    <t>Service Summary</t>
  </si>
  <si>
    <t>2015/16</t>
  </si>
  <si>
    <t>2016/17</t>
  </si>
  <si>
    <t>Original</t>
  </si>
  <si>
    <t>Estimate</t>
  </si>
  <si>
    <t>Service</t>
  </si>
  <si>
    <t>Net</t>
  </si>
  <si>
    <t>Expenditure</t>
  </si>
  <si>
    <t>Income</t>
  </si>
  <si>
    <t>£</t>
  </si>
  <si>
    <t>COM</t>
  </si>
  <si>
    <t>COMACP</t>
  </si>
  <si>
    <t>ASC Efficiency Programme</t>
  </si>
  <si>
    <t>COMASC</t>
  </si>
  <si>
    <t>Adult Social Care</t>
  </si>
  <si>
    <t>COMCHS</t>
  </si>
  <si>
    <t>Care Commissioning, Housing &amp; Safeguarding</t>
  </si>
  <si>
    <t>COMCS</t>
  </si>
  <si>
    <t>Childrens Services</t>
  </si>
  <si>
    <t>COMDIR</t>
  </si>
  <si>
    <t>Corporate Director - Communities</t>
  </si>
  <si>
    <t>COMDSG</t>
  </si>
  <si>
    <t>Education (DSG Funded)</t>
  </si>
  <si>
    <t>COMES</t>
  </si>
  <si>
    <t>Education</t>
  </si>
  <si>
    <t>COMPDCR</t>
  </si>
  <si>
    <t>Prevention and Developing Community Resilience</t>
  </si>
  <si>
    <t>&lt;text_SvcGroup&gt;</t>
  </si>
  <si>
    <t>Communities</t>
  </si>
  <si>
    <t>ENV</t>
  </si>
  <si>
    <t>ENVCEP</t>
  </si>
  <si>
    <t>Culture &amp; Environmental Protection</t>
  </si>
  <si>
    <t>ENVDIR</t>
  </si>
  <si>
    <t>Corporate Director - Environment</t>
  </si>
  <si>
    <t>ENVHT</t>
  </si>
  <si>
    <t>Highways &amp; Transport</t>
  </si>
  <si>
    <t>ENVPC</t>
  </si>
  <si>
    <t>Planning &amp; Countryside</t>
  </si>
  <si>
    <t>Environment</t>
  </si>
  <si>
    <t>LEVINT</t>
  </si>
  <si>
    <t>MTR</t>
  </si>
  <si>
    <t>Movement Through Reserves</t>
  </si>
  <si>
    <t>RISKM</t>
  </si>
  <si>
    <t>Risk Management</t>
  </si>
  <si>
    <t>SACBTL</t>
  </si>
  <si>
    <t>Capital Financing &amp; Management</t>
  </si>
  <si>
    <t>Levies &amp; Interest</t>
  </si>
  <si>
    <t>RES</t>
  </si>
  <si>
    <t>RESCPM</t>
  </si>
  <si>
    <t>Corporate Programme Management</t>
  </si>
  <si>
    <t>RESCUS</t>
  </si>
  <si>
    <t>Customer Services</t>
  </si>
  <si>
    <t>RESCX</t>
  </si>
  <si>
    <t>Chief Executive</t>
  </si>
  <si>
    <t>RESFIN</t>
  </si>
  <si>
    <t>Finance</t>
  </si>
  <si>
    <t>RESHR</t>
  </si>
  <si>
    <t>Human Resources</t>
  </si>
  <si>
    <t>RESICT</t>
  </si>
  <si>
    <t>ICT &amp; Corporate Support</t>
  </si>
  <si>
    <t>RESLEG</t>
  </si>
  <si>
    <t>Legal Services</t>
  </si>
  <si>
    <t>RESPH</t>
  </si>
  <si>
    <t>Public Health &amp; Wellbeing</t>
  </si>
  <si>
    <t>RESSS</t>
  </si>
  <si>
    <t>Strategic Support</t>
  </si>
  <si>
    <t>Resources</t>
  </si>
  <si>
    <t>Budget Requirement</t>
  </si>
  <si>
    <t>Cost Centre Summary</t>
  </si>
  <si>
    <t>Proposed</t>
  </si>
  <si>
    <t>Cost Centre</t>
  </si>
  <si>
    <t>2016/17 Budget Education (DSG Funded)</t>
  </si>
  <si>
    <t>90010</t>
  </si>
  <si>
    <t>Nursery Schools Formula Funding</t>
  </si>
  <si>
    <t>90017</t>
  </si>
  <si>
    <t>Early Years Support Team</t>
  </si>
  <si>
    <t>90018</t>
  </si>
  <si>
    <t>Expenditure on 2 year olds</t>
  </si>
  <si>
    <t>90019</t>
  </si>
  <si>
    <t>DSG Servicing of School Forums</t>
  </si>
  <si>
    <t>90020</t>
  </si>
  <si>
    <t>Primary Schools Formula Funding</t>
  </si>
  <si>
    <t>90024</t>
  </si>
  <si>
    <t>EFA Sixth Form Funding</t>
  </si>
  <si>
    <t>90025</t>
  </si>
  <si>
    <t>Secondary Schools Formula Funding</t>
  </si>
  <si>
    <t>90026</t>
  </si>
  <si>
    <t>Academy Schools RU Top Ups</t>
  </si>
  <si>
    <t>90030</t>
  </si>
  <si>
    <t>DSG Grant Account</t>
  </si>
  <si>
    <t>90035</t>
  </si>
  <si>
    <t>Looked After Children Pupil Premium Grant</t>
  </si>
  <si>
    <t>90036</t>
  </si>
  <si>
    <t>Early Years Funding for PVI</t>
  </si>
  <si>
    <t>90037</t>
  </si>
  <si>
    <t>Early Yrs Funding Maintained Sector</t>
  </si>
  <si>
    <t>90038</t>
  </si>
  <si>
    <t>Pupil Premium</t>
  </si>
  <si>
    <t>90052</t>
  </si>
  <si>
    <t>Early Years PPG &amp; Deprivation Funding</t>
  </si>
  <si>
    <t>90112</t>
  </si>
  <si>
    <t>TU Costs Primary</t>
  </si>
  <si>
    <t>90117</t>
  </si>
  <si>
    <t>TU Costs Secondary</t>
  </si>
  <si>
    <t>90230</t>
  </si>
  <si>
    <t>Schools in Financial Difficulty</t>
  </si>
  <si>
    <t>90235</t>
  </si>
  <si>
    <t>School Growth Fund/Falling Rolls Fund</t>
  </si>
  <si>
    <t>90238</t>
  </si>
  <si>
    <t>Sen Pre School Childrn</t>
  </si>
  <si>
    <t>90240</t>
  </si>
  <si>
    <t>Applied Behaviour Analysis</t>
  </si>
  <si>
    <t>90255</t>
  </si>
  <si>
    <t>Virtual School Service</t>
  </si>
  <si>
    <t>90280</t>
  </si>
  <si>
    <t>Specl Needs Spprt Team</t>
  </si>
  <si>
    <t>90287</t>
  </si>
  <si>
    <t>Pre School Teacher Counselling (DSG)</t>
  </si>
  <si>
    <t>90289</t>
  </si>
  <si>
    <t>LIFT</t>
  </si>
  <si>
    <t>90290</t>
  </si>
  <si>
    <t>Sensory Impairment</t>
  </si>
  <si>
    <t>90295</t>
  </si>
  <si>
    <t>Therapy Services</t>
  </si>
  <si>
    <t>90315</t>
  </si>
  <si>
    <t>Home Tuition</t>
  </si>
  <si>
    <t>90320</t>
  </si>
  <si>
    <t>Pupil Referral Units Place Funding</t>
  </si>
  <si>
    <t>90349</t>
  </si>
  <si>
    <t>Behaviour Support - DSG</t>
  </si>
  <si>
    <t>90539</t>
  </si>
  <si>
    <t>Special Schools - Top Up Funding</t>
  </si>
  <si>
    <t>90540</t>
  </si>
  <si>
    <t>Special Schools Place Funding</t>
  </si>
  <si>
    <t>90548</t>
  </si>
  <si>
    <t>Non WBC Special Schools - Top Up Funding</t>
  </si>
  <si>
    <t>90555</t>
  </si>
  <si>
    <t>LAL Funding</t>
  </si>
  <si>
    <t>90565</t>
  </si>
  <si>
    <t>Equipment For SEN Pupils</t>
  </si>
  <si>
    <t>90575</t>
  </si>
  <si>
    <t>Non LEA Special Schools Top Up Funding</t>
  </si>
  <si>
    <t>90577</t>
  </si>
  <si>
    <t>SEN Commissioned Provision</t>
  </si>
  <si>
    <t>90579</t>
  </si>
  <si>
    <t>Independent Special School Place &amp; Top Up</t>
  </si>
  <si>
    <t>90580</t>
  </si>
  <si>
    <t>Further Education Colleges Top Up</t>
  </si>
  <si>
    <t>90582</t>
  </si>
  <si>
    <t>PRU Outreach</t>
  </si>
  <si>
    <t>90583</t>
  </si>
  <si>
    <t>CLA/MPA Licences</t>
  </si>
  <si>
    <t>90584</t>
  </si>
  <si>
    <t>Resourced Units - Place Funding</t>
  </si>
  <si>
    <t>90585</t>
  </si>
  <si>
    <t>HN Outreach Special Schools</t>
  </si>
  <si>
    <t>90610</t>
  </si>
  <si>
    <t>Hospital Tuition</t>
  </si>
  <si>
    <t>90617</t>
  </si>
  <si>
    <t>Resourced Units top up Funding maintained</t>
  </si>
  <si>
    <t>90618</t>
  </si>
  <si>
    <t>Non WBC Resourced Units - Top Up Funding</t>
  </si>
  <si>
    <t>90621</t>
  </si>
  <si>
    <t>Mainstream - Top Up Funding maintained</t>
  </si>
  <si>
    <t>90622</t>
  </si>
  <si>
    <t>Mainstream - Top Up Funding Academies</t>
  </si>
  <si>
    <t>90624</t>
  </si>
  <si>
    <t>Non WBC Mainstream - Top Up Funding</t>
  </si>
  <si>
    <t>90625</t>
  </si>
  <si>
    <t>Pupil Referral Units - Top Up Funding</t>
  </si>
  <si>
    <t>90627</t>
  </si>
  <si>
    <t>Disproportionate Number of HN Pupils</t>
  </si>
  <si>
    <t>90743</t>
  </si>
  <si>
    <t>Admissions</t>
  </si>
  <si>
    <t>90830</t>
  </si>
  <si>
    <t>ASD Teachers</t>
  </si>
  <si>
    <t>90957</t>
  </si>
  <si>
    <t>Early Interventi</t>
  </si>
  <si>
    <t>90961</t>
  </si>
  <si>
    <t>Vulnerable Children</t>
  </si>
  <si>
    <t>90965</t>
  </si>
  <si>
    <t>Sen Inclusion Pro</t>
  </si>
  <si>
    <t>Total</t>
  </si>
  <si>
    <t>2016/17 Budget Corporate Director - Communities</t>
  </si>
  <si>
    <t>90007</t>
  </si>
  <si>
    <t>Director C&amp;YP</t>
  </si>
  <si>
    <t>2016/17 Budget Adult Social Care</t>
  </si>
  <si>
    <t>50000</t>
  </si>
  <si>
    <t>LTS PS Nursing 18-64</t>
  </si>
  <si>
    <t>50010</t>
  </si>
  <si>
    <t>LTS PS Residential 18-64</t>
  </si>
  <si>
    <t>50030</t>
  </si>
  <si>
    <t>LTS PS Direct Payments 18-64</t>
  </si>
  <si>
    <t>50040</t>
  </si>
  <si>
    <t>LTS PS Home Care 18-64</t>
  </si>
  <si>
    <t>50050</t>
  </si>
  <si>
    <t>LTS PS Supported Living 18-64</t>
  </si>
  <si>
    <t>50060</t>
  </si>
  <si>
    <t>LTS PS Other 18-64</t>
  </si>
  <si>
    <t>50080</t>
  </si>
  <si>
    <t>STS PS Other 18-64</t>
  </si>
  <si>
    <t>50100</t>
  </si>
  <si>
    <t>LTS PS Nursing 65+</t>
  </si>
  <si>
    <t>50110</t>
  </si>
  <si>
    <t>LTS PS Residential 65+</t>
  </si>
  <si>
    <t>50130</t>
  </si>
  <si>
    <t>LTS PS Direct Payments 65+</t>
  </si>
  <si>
    <t>50140</t>
  </si>
  <si>
    <t>LTS PS Home Care 65+</t>
  </si>
  <si>
    <t>50150</t>
  </si>
  <si>
    <t>LTS PS Supported Living 65+</t>
  </si>
  <si>
    <t>50160</t>
  </si>
  <si>
    <t>LTS PS Other 65+</t>
  </si>
  <si>
    <t>50170</t>
  </si>
  <si>
    <t>STS PS Maximise Indep 65+</t>
  </si>
  <si>
    <t>50180</t>
  </si>
  <si>
    <t>STS PS Other 65+</t>
  </si>
  <si>
    <t>51030</t>
  </si>
  <si>
    <t>LTS SS Direct Payments 18-64</t>
  </si>
  <si>
    <t>51040</t>
  </si>
  <si>
    <t>LTS SS Home Care 18-64</t>
  </si>
  <si>
    <t>51080</t>
  </si>
  <si>
    <t>STS SS Other 18-64</t>
  </si>
  <si>
    <t>51130</t>
  </si>
  <si>
    <t>LTS SS Direct Payments 65+</t>
  </si>
  <si>
    <t>51140</t>
  </si>
  <si>
    <t>LTS SS Home Care 65+</t>
  </si>
  <si>
    <t>52000</t>
  </si>
  <si>
    <t>LTS M&amp;C Nursing 18-64</t>
  </si>
  <si>
    <t>52010</t>
  </si>
  <si>
    <t>LTS M&amp;C Residential 18-64</t>
  </si>
  <si>
    <t>52030</t>
  </si>
  <si>
    <t>LTS M&amp;C Direct Payments 18-64</t>
  </si>
  <si>
    <t>52040</t>
  </si>
  <si>
    <t>LTS M&amp;C Home Care 18-64</t>
  </si>
  <si>
    <t>52050</t>
  </si>
  <si>
    <t>LTS M&amp;C Supported Living 18-64</t>
  </si>
  <si>
    <t>52060</t>
  </si>
  <si>
    <t>LTS M&amp;C Other 18-64</t>
  </si>
  <si>
    <t>52100</t>
  </si>
  <si>
    <t>LTS M&amp;C Nursing 65+</t>
  </si>
  <si>
    <t>52110</t>
  </si>
  <si>
    <t>LTS M&amp;C Residential 65+</t>
  </si>
  <si>
    <t>52130</t>
  </si>
  <si>
    <t>LTS M&amp;C Direct Payments 65+</t>
  </si>
  <si>
    <t>52140</t>
  </si>
  <si>
    <t>LTS M&amp;C Home Care 65+</t>
  </si>
  <si>
    <t>52150</t>
  </si>
  <si>
    <t>LTS M&amp;C Supported Living 65+</t>
  </si>
  <si>
    <t>52160</t>
  </si>
  <si>
    <t>LTS M&amp;C Other 65+</t>
  </si>
  <si>
    <t>52180</t>
  </si>
  <si>
    <t>STS M&amp;C Other 65+</t>
  </si>
  <si>
    <t>53000</t>
  </si>
  <si>
    <t>LTS LDS Nursing 18-64</t>
  </si>
  <si>
    <t>53010</t>
  </si>
  <si>
    <t>LTS LDS Residential 18-64</t>
  </si>
  <si>
    <t>53020</t>
  </si>
  <si>
    <t>LTS LDS Supported Acc 18-64</t>
  </si>
  <si>
    <t>53030</t>
  </si>
  <si>
    <t>LTS LDS Direct Payments 18-64</t>
  </si>
  <si>
    <t>53040</t>
  </si>
  <si>
    <t>LTS LDS Home Care 18-64</t>
  </si>
  <si>
    <t>53050</t>
  </si>
  <si>
    <t>LTS LDS Supported Living 18-64</t>
  </si>
  <si>
    <t>53060</t>
  </si>
  <si>
    <t>LTS LDS Other 18-64</t>
  </si>
  <si>
    <t>53080</t>
  </si>
  <si>
    <t>STS LDS Other 18-64</t>
  </si>
  <si>
    <t>53100</t>
  </si>
  <si>
    <t>LTS LDS Nursing 65+</t>
  </si>
  <si>
    <t>53110</t>
  </si>
  <si>
    <t>LTS LDS Residential 65+</t>
  </si>
  <si>
    <t>53130</t>
  </si>
  <si>
    <t>LTS LDS Direct Payments 65+</t>
  </si>
  <si>
    <t>53140</t>
  </si>
  <si>
    <t>LTS LDS Home Care 65+</t>
  </si>
  <si>
    <t>53150</t>
  </si>
  <si>
    <t>LTS LDS Supported Living 65+</t>
  </si>
  <si>
    <t>53160</t>
  </si>
  <si>
    <t>LTS LDS Other 65+</t>
  </si>
  <si>
    <t>54000</t>
  </si>
  <si>
    <t>LTS MHS Nursing 18-64</t>
  </si>
  <si>
    <t>54010</t>
  </si>
  <si>
    <t>LTS MHS Residential 18-64</t>
  </si>
  <si>
    <t>54030</t>
  </si>
  <si>
    <t>LTS MHS Direct Payments 18-64</t>
  </si>
  <si>
    <t>54040</t>
  </si>
  <si>
    <t>LTS MHS Home Care 18-64</t>
  </si>
  <si>
    <t>54050</t>
  </si>
  <si>
    <t>LTS MHS Supported Living 18-64</t>
  </si>
  <si>
    <t>54060</t>
  </si>
  <si>
    <t>LTS MHS Other 18-64</t>
  </si>
  <si>
    <t>54080</t>
  </si>
  <si>
    <t>STS MHS Other 18-64</t>
  </si>
  <si>
    <t>54100</t>
  </si>
  <si>
    <t>LTS MHS Nursing 65+</t>
  </si>
  <si>
    <t>54110</t>
  </si>
  <si>
    <t>LTS MHS Residential 65+</t>
  </si>
  <si>
    <t>54130</t>
  </si>
  <si>
    <t>LTS MHS Direct Payments 65+</t>
  </si>
  <si>
    <t>54140</t>
  </si>
  <si>
    <t>LTS MHS Home Care 65+</t>
  </si>
  <si>
    <t>54150</t>
  </si>
  <si>
    <t>LTS MHS Supported Living 65+</t>
  </si>
  <si>
    <t>54160</t>
  </si>
  <si>
    <t>LTS MHS Other 65+</t>
  </si>
  <si>
    <t>58000</t>
  </si>
  <si>
    <t>ASC Management Team</t>
  </si>
  <si>
    <t>58001</t>
  </si>
  <si>
    <t>Physical &amp; Sensory Team</t>
  </si>
  <si>
    <t>58002</t>
  </si>
  <si>
    <t>Memory &amp; Cognition Team</t>
  </si>
  <si>
    <t>58003</t>
  </si>
  <si>
    <t>Learning Disability Team</t>
  </si>
  <si>
    <t>58004</t>
  </si>
  <si>
    <t>Mental Health Team</t>
  </si>
  <si>
    <t>58005</t>
  </si>
  <si>
    <t>Adult Placements Team</t>
  </si>
  <si>
    <t>58006</t>
  </si>
  <si>
    <t>Access For All Team</t>
  </si>
  <si>
    <t>58007</t>
  </si>
  <si>
    <t>Maximising Independence Team</t>
  </si>
  <si>
    <t>58008</t>
  </si>
  <si>
    <t>Reablement Management Team</t>
  </si>
  <si>
    <t>58009</t>
  </si>
  <si>
    <t>Access &amp; Systems Capacity</t>
  </si>
  <si>
    <t>58102</t>
  </si>
  <si>
    <t>Support to Carer Direct Payments</t>
  </si>
  <si>
    <t>58103</t>
  </si>
  <si>
    <t>Support to Carer Other</t>
  </si>
  <si>
    <t>58105</t>
  </si>
  <si>
    <t>Support to Carer Physical &amp; Sensory</t>
  </si>
  <si>
    <t>58106</t>
  </si>
  <si>
    <t>Support to Carer Memory &amp; Cognition</t>
  </si>
  <si>
    <t>58107</t>
  </si>
  <si>
    <t>Support to Carer Learning Disability</t>
  </si>
  <si>
    <t>58108</t>
  </si>
  <si>
    <t>Support to Carer Mental Health</t>
  </si>
  <si>
    <t>58109</t>
  </si>
  <si>
    <t>Support to Carer Access For All</t>
  </si>
  <si>
    <t>58110</t>
  </si>
  <si>
    <t>Support to Carer Maximising Independence</t>
  </si>
  <si>
    <t>58111</t>
  </si>
  <si>
    <t>Support to Carer CTPLD</t>
  </si>
  <si>
    <t>58300</t>
  </si>
  <si>
    <t>Assistive Equipment &amp; Technology</t>
  </si>
  <si>
    <t>58301</t>
  </si>
  <si>
    <t>Mental Capacity Act</t>
  </si>
  <si>
    <t>58302</t>
  </si>
  <si>
    <t>Direct Payment Support</t>
  </si>
  <si>
    <t>58303</t>
  </si>
  <si>
    <t>Delayed Discharge</t>
  </si>
  <si>
    <t>58304</t>
  </si>
  <si>
    <t>Voluntary Sector Services</t>
  </si>
  <si>
    <t>58305</t>
  </si>
  <si>
    <t>Major Equipment Homes</t>
  </si>
  <si>
    <t>58306</t>
  </si>
  <si>
    <t>LDS Short Breaks Service</t>
  </si>
  <si>
    <t>58307</t>
  </si>
  <si>
    <t>LD Valuing People</t>
  </si>
  <si>
    <t>58308</t>
  </si>
  <si>
    <t>Patient's Personal Recovery Guide / Keyworker</t>
  </si>
  <si>
    <t>58310</t>
  </si>
  <si>
    <t>7 Day Week Service</t>
  </si>
  <si>
    <t>58311</t>
  </si>
  <si>
    <t>Epayments</t>
  </si>
  <si>
    <t>59200</t>
  </si>
  <si>
    <t>Chestnut Walk Care Home</t>
  </si>
  <si>
    <t>59201</t>
  </si>
  <si>
    <t>Willows Edge Care Home</t>
  </si>
  <si>
    <t>59202</t>
  </si>
  <si>
    <t>Notrees Care Home</t>
  </si>
  <si>
    <t>59203</t>
  </si>
  <si>
    <t>Walnut Close Care Home</t>
  </si>
  <si>
    <t>59204</t>
  </si>
  <si>
    <t>Hungerford Resource Centre</t>
  </si>
  <si>
    <t>59205</t>
  </si>
  <si>
    <t>Greenfield Resource Centre</t>
  </si>
  <si>
    <t>59206</t>
  </si>
  <si>
    <t>Phoenix Resource Centre</t>
  </si>
  <si>
    <t>59207</t>
  </si>
  <si>
    <t>In House Reablement</t>
  </si>
  <si>
    <t>59208</t>
  </si>
  <si>
    <t>Out of Hours Service</t>
  </si>
  <si>
    <t>59209</t>
  </si>
  <si>
    <t>Transport Costs - ASC Day Opps</t>
  </si>
  <si>
    <t>2016/17 Budget Care Commissioning, Housing &amp; Safeguarding</t>
  </si>
  <si>
    <t>40610</t>
  </si>
  <si>
    <t>Residual Catering</t>
  </si>
  <si>
    <t>71601</t>
  </si>
  <si>
    <t>Client Financial Services</t>
  </si>
  <si>
    <t>71804</t>
  </si>
  <si>
    <t>Performance Management</t>
  </si>
  <si>
    <t>71811</t>
  </si>
  <si>
    <t>Quality &amp; Perform Team</t>
  </si>
  <si>
    <t>71849</t>
  </si>
  <si>
    <t>Health Watch</t>
  </si>
  <si>
    <t>72703</t>
  </si>
  <si>
    <t>NHS Complaints Advocacy</t>
  </si>
  <si>
    <t>76220</t>
  </si>
  <si>
    <t>Temporary Accomodation</t>
  </si>
  <si>
    <t>76221</t>
  </si>
  <si>
    <t>Secure Tenants</t>
  </si>
  <si>
    <t>76230</t>
  </si>
  <si>
    <t>Taceham House</t>
  </si>
  <si>
    <t>76245</t>
  </si>
  <si>
    <t>DIYSO</t>
  </si>
  <si>
    <t>77000</t>
  </si>
  <si>
    <t>Housing Support &amp; Adv</t>
  </si>
  <si>
    <t>77001</t>
  </si>
  <si>
    <t>Choice Based Letting</t>
  </si>
  <si>
    <t>77005</t>
  </si>
  <si>
    <t>Supporting People</t>
  </si>
  <si>
    <t>77011</t>
  </si>
  <si>
    <t>Supporting People-Eld</t>
  </si>
  <si>
    <t>77012</t>
  </si>
  <si>
    <t>Supporting People-Pdis</t>
  </si>
  <si>
    <t>77013</t>
  </si>
  <si>
    <t>Supporting People-Ldis</t>
  </si>
  <si>
    <t>77014</t>
  </si>
  <si>
    <t>Supporting People-Mh</t>
  </si>
  <si>
    <t>77015</t>
  </si>
  <si>
    <t>Supporting People-Othe</t>
  </si>
  <si>
    <t>77020</t>
  </si>
  <si>
    <t>Safeguarding Adults Team</t>
  </si>
  <si>
    <t>77030</t>
  </si>
  <si>
    <t>Berkshire Community Equipment Store</t>
  </si>
  <si>
    <t>77043</t>
  </si>
  <si>
    <t>Discretionary Housing Payments</t>
  </si>
  <si>
    <t>77044</t>
  </si>
  <si>
    <t>Homelessness Prevention</t>
  </si>
  <si>
    <t>77046</t>
  </si>
  <si>
    <t>Housing Strategy</t>
  </si>
  <si>
    <t>77047</t>
  </si>
  <si>
    <t>Community Plus Fund</t>
  </si>
  <si>
    <t>77085</t>
  </si>
  <si>
    <t>Threshold Loans</t>
  </si>
  <si>
    <t>77870</t>
  </si>
  <si>
    <t>Gypsy Sites</t>
  </si>
  <si>
    <t>2016/17 Budget Childrens Services</t>
  </si>
  <si>
    <t>32400</t>
  </si>
  <si>
    <t>Youth Support Team</t>
  </si>
  <si>
    <t>32630</t>
  </si>
  <si>
    <t>Thatcham Detached Proj</t>
  </si>
  <si>
    <t>70001</t>
  </si>
  <si>
    <t>UASC</t>
  </si>
  <si>
    <t>70003</t>
  </si>
  <si>
    <t>Residential Care</t>
  </si>
  <si>
    <t>70004</t>
  </si>
  <si>
    <t>Care Leavers</t>
  </si>
  <si>
    <t>70005</t>
  </si>
  <si>
    <t>Care Leavers Staffing</t>
  </si>
  <si>
    <t>70120</t>
  </si>
  <si>
    <t>Family Resource Service</t>
  </si>
  <si>
    <t>70191</t>
  </si>
  <si>
    <t>Family Placement Team</t>
  </si>
  <si>
    <t>70198</t>
  </si>
  <si>
    <t>Adoption Advisory Service</t>
  </si>
  <si>
    <t>70202</t>
  </si>
  <si>
    <t>InHouse Fostering allowances &amp; support</t>
  </si>
  <si>
    <t>70203</t>
  </si>
  <si>
    <t>Adoption Placements &amp; Allowances</t>
  </si>
  <si>
    <t>70204</t>
  </si>
  <si>
    <t>Kinship Carers</t>
  </si>
  <si>
    <t>70205</t>
  </si>
  <si>
    <t>Independent Fostering Agencies</t>
  </si>
  <si>
    <t>70206</t>
  </si>
  <si>
    <t>Special Guardianship</t>
  </si>
  <si>
    <t>70209</t>
  </si>
  <si>
    <t>Emergency Duty Team</t>
  </si>
  <si>
    <t>70407</t>
  </si>
  <si>
    <t>Short Breaks for Disabled Children</t>
  </si>
  <si>
    <t>70410</t>
  </si>
  <si>
    <t>Castlegate</t>
  </si>
  <si>
    <t>70520</t>
  </si>
  <si>
    <t>Substance Misuse Child</t>
  </si>
  <si>
    <t>70601</t>
  </si>
  <si>
    <t>Additional Placement Costs</t>
  </si>
  <si>
    <t>70608</t>
  </si>
  <si>
    <t>Contact, Advice &amp; Assessment Service</t>
  </si>
  <si>
    <t>70609</t>
  </si>
  <si>
    <t>West Central Locality Team</t>
  </si>
  <si>
    <t>70610</t>
  </si>
  <si>
    <t>East Locality Team</t>
  </si>
  <si>
    <t>70611</t>
  </si>
  <si>
    <t>Looked After Children's Team</t>
  </si>
  <si>
    <t>70612</t>
  </si>
  <si>
    <t>Family Resource &amp; Help for Families Service</t>
  </si>
  <si>
    <t>70770</t>
  </si>
  <si>
    <t>Child Care Lawyers</t>
  </si>
  <si>
    <t>70771</t>
  </si>
  <si>
    <t>Specialist Assessments</t>
  </si>
  <si>
    <t>70801</t>
  </si>
  <si>
    <t>Section 17 Carers Support</t>
  </si>
  <si>
    <t>70802</t>
  </si>
  <si>
    <t>Residence Orders</t>
  </si>
  <si>
    <t>70803</t>
  </si>
  <si>
    <t>70804</t>
  </si>
  <si>
    <t>Training &amp; Workforce Development</t>
  </si>
  <si>
    <t>70805</t>
  </si>
  <si>
    <t>Academy</t>
  </si>
  <si>
    <t>70810</t>
  </si>
  <si>
    <t>Family Resource Service Section 17</t>
  </si>
  <si>
    <t>70811</t>
  </si>
  <si>
    <t>Contact, Advice &amp; Assessment Service Section 17</t>
  </si>
  <si>
    <t>70812</t>
  </si>
  <si>
    <t>West Central Locality Team Section 17</t>
  </si>
  <si>
    <t>70813</t>
  </si>
  <si>
    <t>East Locality Team Section 17</t>
  </si>
  <si>
    <t>70821</t>
  </si>
  <si>
    <t>Youth Offending Team</t>
  </si>
  <si>
    <t>76222</t>
  </si>
  <si>
    <t>Refugee Accommodation</t>
  </si>
  <si>
    <t>90014</t>
  </si>
  <si>
    <t>Intensive Family Intervention</t>
  </si>
  <si>
    <t>90543</t>
  </si>
  <si>
    <t>Family Group Conferencing</t>
  </si>
  <si>
    <t>2016/17 Budget Education</t>
  </si>
  <si>
    <t>32960</t>
  </si>
  <si>
    <t>Educational Visits</t>
  </si>
  <si>
    <t>46010</t>
  </si>
  <si>
    <t>Clappers Farm Grazely.</t>
  </si>
  <si>
    <t>46020</t>
  </si>
  <si>
    <t>Bloomfield Hatch Farm</t>
  </si>
  <si>
    <t>46034</t>
  </si>
  <si>
    <t>Building 150</t>
  </si>
  <si>
    <t>46135</t>
  </si>
  <si>
    <t>Lower Way Tip</t>
  </si>
  <si>
    <t>46210</t>
  </si>
  <si>
    <t>Market Street Offices</t>
  </si>
  <si>
    <t>46220</t>
  </si>
  <si>
    <t>West Street House</t>
  </si>
  <si>
    <t>46260</t>
  </si>
  <si>
    <t>Turnhams Green (Unit 1)</t>
  </si>
  <si>
    <t>46280</t>
  </si>
  <si>
    <t>Building Management</t>
  </si>
  <si>
    <t>46300</t>
  </si>
  <si>
    <t>West Point</t>
  </si>
  <si>
    <t>46439</t>
  </si>
  <si>
    <t>Maintenance Services - Schools</t>
  </si>
  <si>
    <t>46440</t>
  </si>
  <si>
    <t>Schools Bus, Reactive Maintenance</t>
  </si>
  <si>
    <t>46441</t>
  </si>
  <si>
    <t>Schools Bus, Planned Maintenance</t>
  </si>
  <si>
    <t>46446</t>
  </si>
  <si>
    <t>Maintenance Services</t>
  </si>
  <si>
    <t>46461</t>
  </si>
  <si>
    <t>Maintenance and Projects Mgmnt and Admin</t>
  </si>
  <si>
    <t>46462</t>
  </si>
  <si>
    <t>Strategic Commissioning and Compliance Mgmnt and Admin</t>
  </si>
  <si>
    <t>70146</t>
  </si>
  <si>
    <t>CWD - Aids &amp; Adaptations</t>
  </si>
  <si>
    <t>70401</t>
  </si>
  <si>
    <t>Disability Support</t>
  </si>
  <si>
    <t>70402</t>
  </si>
  <si>
    <t>Residential - Disability</t>
  </si>
  <si>
    <t>70613</t>
  </si>
  <si>
    <t>Children With Disability Team</t>
  </si>
  <si>
    <t>70824</t>
  </si>
  <si>
    <t>Connexions Contract</t>
  </si>
  <si>
    <t>70825</t>
  </si>
  <si>
    <t>CAMHS</t>
  </si>
  <si>
    <t>70827</t>
  </si>
  <si>
    <t>Elevate</t>
  </si>
  <si>
    <t>90021</t>
  </si>
  <si>
    <t>Service Tenancy Costs</t>
  </si>
  <si>
    <t>90077</t>
  </si>
  <si>
    <t>Prc / Dismissal - Ongo</t>
  </si>
  <si>
    <t>90234</t>
  </si>
  <si>
    <t>Children In Public Cre</t>
  </si>
  <si>
    <t>90285</t>
  </si>
  <si>
    <t>Teacher Counselling</t>
  </si>
  <si>
    <t>90300</t>
  </si>
  <si>
    <t>Medical Support</t>
  </si>
  <si>
    <t>90323</t>
  </si>
  <si>
    <t>Additional Grants For Schools</t>
  </si>
  <si>
    <t>90340</t>
  </si>
  <si>
    <t>Ed. Psychology Service</t>
  </si>
  <si>
    <t>90343</t>
  </si>
  <si>
    <t>Ed Psychology Buy Back</t>
  </si>
  <si>
    <t>90350</t>
  </si>
  <si>
    <t>Education Welfare Serv</t>
  </si>
  <si>
    <t>90380</t>
  </si>
  <si>
    <t>School Crossing Patrol</t>
  </si>
  <si>
    <t>90395</t>
  </si>
  <si>
    <t>Free School Meals</t>
  </si>
  <si>
    <t>90410</t>
  </si>
  <si>
    <t>Schools Library Servic</t>
  </si>
  <si>
    <t>90525</t>
  </si>
  <si>
    <t>Htst Recharges</t>
  </si>
  <si>
    <t>90526</t>
  </si>
  <si>
    <t>Post 16 Sen Htst</t>
  </si>
  <si>
    <t>90527</t>
  </si>
  <si>
    <t>Pru Htst</t>
  </si>
  <si>
    <t>90528</t>
  </si>
  <si>
    <t>Out Cnty/Oth Area Htst</t>
  </si>
  <si>
    <t>90529</t>
  </si>
  <si>
    <t>LIFT Project</t>
  </si>
  <si>
    <t>90530</t>
  </si>
  <si>
    <t>Post 16 SEN HTST (19-25)</t>
  </si>
  <si>
    <t>90531</t>
  </si>
  <si>
    <t>Primary Htst</t>
  </si>
  <si>
    <t>90532</t>
  </si>
  <si>
    <t>Secondary Htst</t>
  </si>
  <si>
    <t>90533</t>
  </si>
  <si>
    <t>FE HTST</t>
  </si>
  <si>
    <t>90536</t>
  </si>
  <si>
    <t>Special Ed Htst</t>
  </si>
  <si>
    <t>90538</t>
  </si>
  <si>
    <t>LAL HTST</t>
  </si>
  <si>
    <t>90706</t>
  </si>
  <si>
    <t>School Improvement Team</t>
  </si>
  <si>
    <t>90710</t>
  </si>
  <si>
    <t>Licensing</t>
  </si>
  <si>
    <t>90712</t>
  </si>
  <si>
    <t>Special Needs Assesst</t>
  </si>
  <si>
    <t>90720</t>
  </si>
  <si>
    <t>Governor Buy Back</t>
  </si>
  <si>
    <t>90727</t>
  </si>
  <si>
    <t>Education Services</t>
  </si>
  <si>
    <t>90739</t>
  </si>
  <si>
    <t>SEN and SEND reforms</t>
  </si>
  <si>
    <t>90744</t>
  </si>
  <si>
    <t>Place Planning and Governance</t>
  </si>
  <si>
    <t>90745</t>
  </si>
  <si>
    <t>Access, Planning &amp; Trading</t>
  </si>
  <si>
    <t>90750</t>
  </si>
  <si>
    <t>Riverside Community Centre</t>
  </si>
  <si>
    <t>90752</t>
  </si>
  <si>
    <t>Adult Skills</t>
  </si>
  <si>
    <t>90753</t>
  </si>
  <si>
    <t>Community Learning</t>
  </si>
  <si>
    <t>90768</t>
  </si>
  <si>
    <t>School WAN</t>
  </si>
  <si>
    <t>90769</t>
  </si>
  <si>
    <t>School Improvement Buy-Back</t>
  </si>
  <si>
    <t>90806</t>
  </si>
  <si>
    <t>Childrens centres</t>
  </si>
  <si>
    <t>90833</t>
  </si>
  <si>
    <t>Early Years Quality Team</t>
  </si>
  <si>
    <t>90840</t>
  </si>
  <si>
    <t>Thatcham Childrens Centre</t>
  </si>
  <si>
    <t>90845</t>
  </si>
  <si>
    <t>East District Children Centres</t>
  </si>
  <si>
    <t>90848</t>
  </si>
  <si>
    <t>The Downs District Children Centres</t>
  </si>
  <si>
    <t>90860</t>
  </si>
  <si>
    <t>Learning Support Team Internal Traded Training</t>
  </si>
  <si>
    <t>90916</t>
  </si>
  <si>
    <t>G202 Special Ed Needs</t>
  </si>
  <si>
    <t>90970</t>
  </si>
  <si>
    <t>Flexible 14-19 Partnerships Funding</t>
  </si>
  <si>
    <t>2016/17 Budget ASC Efficiency Programme</t>
  </si>
  <si>
    <t>58401</t>
  </si>
  <si>
    <t>Better Care Fund Implementation</t>
  </si>
  <si>
    <t>71853</t>
  </si>
  <si>
    <t>ASC Change Program</t>
  </si>
  <si>
    <t>2016/17 Budget Prevention and Developing Community Resilience</t>
  </si>
  <si>
    <t>90002</t>
  </si>
  <si>
    <t>Safeguarding</t>
  </si>
  <si>
    <t>90016</t>
  </si>
  <si>
    <t>Troubled Families</t>
  </si>
  <si>
    <t>90102</t>
  </si>
  <si>
    <t>PDCR Management</t>
  </si>
  <si>
    <t>90344</t>
  </si>
  <si>
    <t>Emotional Health and Early Intervention</t>
  </si>
  <si>
    <t>90346</t>
  </si>
  <si>
    <t>Emotional Health &amp; Early Intervention Buy Back</t>
  </si>
  <si>
    <t>90542</t>
  </si>
  <si>
    <t>Quality Assurance and Safeguarding Service</t>
  </si>
  <si>
    <t>2016/17 Budget Corporate Director - Environment</t>
  </si>
  <si>
    <t>29000</t>
  </si>
  <si>
    <t>Cd-Enviroment &amp; Pubpro</t>
  </si>
  <si>
    <t>2016/17 Budget Highways &amp; Transport</t>
  </si>
  <si>
    <t>18210</t>
  </si>
  <si>
    <t>Concessionary Fares</t>
  </si>
  <si>
    <t>18220</t>
  </si>
  <si>
    <t>Car Parks</t>
  </si>
  <si>
    <t>18240</t>
  </si>
  <si>
    <t>St Naming &amp; Numbering</t>
  </si>
  <si>
    <t>18250</t>
  </si>
  <si>
    <t>Contr.To Readibus</t>
  </si>
  <si>
    <t>18260</t>
  </si>
  <si>
    <t>Welfare Coach-Handybus</t>
  </si>
  <si>
    <t>18335</t>
  </si>
  <si>
    <t>Land Drainage &amp; Inquir</t>
  </si>
  <si>
    <t>18925</t>
  </si>
  <si>
    <t>Section 38</t>
  </si>
  <si>
    <t>19500</t>
  </si>
  <si>
    <t>Highways &amp; Transport Management</t>
  </si>
  <si>
    <t>19501</t>
  </si>
  <si>
    <t>Highways</t>
  </si>
  <si>
    <t>19502</t>
  </si>
  <si>
    <t>Traffic</t>
  </si>
  <si>
    <t>19503</t>
  </si>
  <si>
    <t>Project Management</t>
  </si>
  <si>
    <t>19508</t>
  </si>
  <si>
    <t>Streetworks</t>
  </si>
  <si>
    <t>19509</t>
  </si>
  <si>
    <t>Traffic Regulation Orders</t>
  </si>
  <si>
    <t>19510</t>
  </si>
  <si>
    <t>Streetwork Permit Scheme</t>
  </si>
  <si>
    <t>19531</t>
  </si>
  <si>
    <t>Road Safety</t>
  </si>
  <si>
    <t>19547</t>
  </si>
  <si>
    <t>Hand Patching</t>
  </si>
  <si>
    <t>19548</t>
  </si>
  <si>
    <t>Reactive Maintenance</t>
  </si>
  <si>
    <t>19549</t>
  </si>
  <si>
    <t>DNO Connections</t>
  </si>
  <si>
    <t>19551</t>
  </si>
  <si>
    <t>Drainage</t>
  </si>
  <si>
    <t>19553</t>
  </si>
  <si>
    <t>Gully Emptying</t>
  </si>
  <si>
    <t>19557</t>
  </si>
  <si>
    <t>Signs / Road Markings</t>
  </si>
  <si>
    <t>19560</t>
  </si>
  <si>
    <t>Winter Maint Operation</t>
  </si>
  <si>
    <t>19561</t>
  </si>
  <si>
    <t>Weather Forecast/Ice</t>
  </si>
  <si>
    <t>19563</t>
  </si>
  <si>
    <t>Emergencies</t>
  </si>
  <si>
    <t>19564</t>
  </si>
  <si>
    <t>Electrical</t>
  </si>
  <si>
    <t>19565</t>
  </si>
  <si>
    <t>Bridge Maintenance</t>
  </si>
  <si>
    <t>19583</t>
  </si>
  <si>
    <t>Term Contract Service Costs</t>
  </si>
  <si>
    <t>19584</t>
  </si>
  <si>
    <t>Aldermaston Wharf Bridge Maintenance</t>
  </si>
  <si>
    <t>19586</t>
  </si>
  <si>
    <t>Flood and Water Management</t>
  </si>
  <si>
    <t>19610</t>
  </si>
  <si>
    <t>Treatment Plants</t>
  </si>
  <si>
    <t>19810</t>
  </si>
  <si>
    <t>Public Transport</t>
  </si>
  <si>
    <t>19820</t>
  </si>
  <si>
    <t>Community Transport Operator Grants</t>
  </si>
  <si>
    <t>19960</t>
  </si>
  <si>
    <t>Transport Support Services</t>
  </si>
  <si>
    <t>19970</t>
  </si>
  <si>
    <t>Recharge Shared Vehicl</t>
  </si>
  <si>
    <t>19980</t>
  </si>
  <si>
    <t>The Gatehouse</t>
  </si>
  <si>
    <t>46141</t>
  </si>
  <si>
    <t>Bus Station</t>
  </si>
  <si>
    <t>2016/17 Budget Planning &amp; Countryside</t>
  </si>
  <si>
    <t>10005</t>
  </si>
  <si>
    <t>Special Projects (Developer Contributions)</t>
  </si>
  <si>
    <t>10018</t>
  </si>
  <si>
    <t>HD of Planning &amp; Transport Strategy</t>
  </si>
  <si>
    <t>11100</t>
  </si>
  <si>
    <t>Dev.Control &amp; Enforcmt</t>
  </si>
  <si>
    <t>11101</t>
  </si>
  <si>
    <t>Planning Services Team</t>
  </si>
  <si>
    <t>11132</t>
  </si>
  <si>
    <t>Minerals &amp; Waste</t>
  </si>
  <si>
    <t>13200</t>
  </si>
  <si>
    <t>Planning Policy</t>
  </si>
  <si>
    <t>13532</t>
  </si>
  <si>
    <t>Conservation</t>
  </si>
  <si>
    <t>13533</t>
  </si>
  <si>
    <t>Transport Studies</t>
  </si>
  <si>
    <t>13535</t>
  </si>
  <si>
    <t>Ecology</t>
  </si>
  <si>
    <t>13545</t>
  </si>
  <si>
    <t>Local Develop Framewrk</t>
  </si>
  <si>
    <t>13800</t>
  </si>
  <si>
    <t>Transportation Planning</t>
  </si>
  <si>
    <t>20004</t>
  </si>
  <si>
    <t>Kennet &amp; Avon Canal</t>
  </si>
  <si>
    <t>20006</t>
  </si>
  <si>
    <t>BBOWT Grant</t>
  </si>
  <si>
    <t>20007</t>
  </si>
  <si>
    <t>Parks &amp; Countryside</t>
  </si>
  <si>
    <t>20640</t>
  </si>
  <si>
    <t>Grounds Maintenance</t>
  </si>
  <si>
    <t>20645</t>
  </si>
  <si>
    <t>Tree M'Ment F.Funding</t>
  </si>
  <si>
    <t>20848</t>
  </si>
  <si>
    <t>Henwick Worthy</t>
  </si>
  <si>
    <t>24310</t>
  </si>
  <si>
    <t>Countryside</t>
  </si>
  <si>
    <t>24321</t>
  </si>
  <si>
    <t>Rights Of Way</t>
  </si>
  <si>
    <t>25080</t>
  </si>
  <si>
    <t>Public Conveniences</t>
  </si>
  <si>
    <t>2016/17 Budget Culture &amp; Environmental Protection</t>
  </si>
  <si>
    <t>12400</t>
  </si>
  <si>
    <t>Building Control</t>
  </si>
  <si>
    <t>12410</t>
  </si>
  <si>
    <t>Bldng Cntrl - Othr Srv</t>
  </si>
  <si>
    <t>14004</t>
  </si>
  <si>
    <t>Shared Trading Standards Service</t>
  </si>
  <si>
    <t>20011</t>
  </si>
  <si>
    <t>Cleaner Greener West Berkshire</t>
  </si>
  <si>
    <t>20017</t>
  </si>
  <si>
    <t>Waste Consultants</t>
  </si>
  <si>
    <t>20018</t>
  </si>
  <si>
    <t>Waste Services Opertns</t>
  </si>
  <si>
    <t>20071</t>
  </si>
  <si>
    <t>Rbc Joint Arrangement</t>
  </si>
  <si>
    <t>20075</t>
  </si>
  <si>
    <t>Closed land-fill liabilities</t>
  </si>
  <si>
    <t>20076</t>
  </si>
  <si>
    <t>Waste Contract</t>
  </si>
  <si>
    <t>25052</t>
  </si>
  <si>
    <t>EHL Residential Operations</t>
  </si>
  <si>
    <t>25053</t>
  </si>
  <si>
    <t>EHL Env Quality Operations</t>
  </si>
  <si>
    <t>25065</t>
  </si>
  <si>
    <t>Dog Warden Service</t>
  </si>
  <si>
    <t>25100</t>
  </si>
  <si>
    <t>25280</t>
  </si>
  <si>
    <t>Taxi Licensing</t>
  </si>
  <si>
    <t>25300</t>
  </si>
  <si>
    <t>Energy &amp; Business Support</t>
  </si>
  <si>
    <t>26051</t>
  </si>
  <si>
    <t>EH Operations - Wokingham</t>
  </si>
  <si>
    <t>26052</t>
  </si>
  <si>
    <t>EHL Residential Operations - Wokingham</t>
  </si>
  <si>
    <t>26053</t>
  </si>
  <si>
    <t>EHL Env Quality Operations - Wokingham</t>
  </si>
  <si>
    <t>26100</t>
  </si>
  <si>
    <t>Licensing - Wokingham</t>
  </si>
  <si>
    <t>26280</t>
  </si>
  <si>
    <t>Taxi Licensing - Wokingham</t>
  </si>
  <si>
    <t>26410</t>
  </si>
  <si>
    <t>Food Safety - Wokingham</t>
  </si>
  <si>
    <t>27410</t>
  </si>
  <si>
    <t>Food Safety</t>
  </si>
  <si>
    <t>30003</t>
  </si>
  <si>
    <t>Head of Culture and Environmental Protection</t>
  </si>
  <si>
    <t>30198</t>
  </si>
  <si>
    <t>Cotswold S.C. - Client</t>
  </si>
  <si>
    <t>30199</t>
  </si>
  <si>
    <t>Northcroft Centre</t>
  </si>
  <si>
    <t>30230</t>
  </si>
  <si>
    <t>Downland Spt Centre</t>
  </si>
  <si>
    <t>30241</t>
  </si>
  <si>
    <t>Sports Centres</t>
  </si>
  <si>
    <t>30243</t>
  </si>
  <si>
    <t>Kennet Centre/Pool Cl.</t>
  </si>
  <si>
    <t>30246</t>
  </si>
  <si>
    <t>Theale Green Centre</t>
  </si>
  <si>
    <t>30247</t>
  </si>
  <si>
    <t>Lambourn Centre</t>
  </si>
  <si>
    <t>30249</t>
  </si>
  <si>
    <t>Kintbury Jubilee Ctr</t>
  </si>
  <si>
    <t>30308</t>
  </si>
  <si>
    <t>Hungerford Pool-Client</t>
  </si>
  <si>
    <t>30309</t>
  </si>
  <si>
    <t>Willink Ctr/Pool</t>
  </si>
  <si>
    <t>30400</t>
  </si>
  <si>
    <t>Museum/Granary</t>
  </si>
  <si>
    <t>30405</t>
  </si>
  <si>
    <t>Berkshire Archive</t>
  </si>
  <si>
    <t>30410</t>
  </si>
  <si>
    <t>Corn Exchange</t>
  </si>
  <si>
    <t>30420</t>
  </si>
  <si>
    <t>Watermill Theatre</t>
  </si>
  <si>
    <t>30475</t>
  </si>
  <si>
    <t>The Cottage - Shaw House</t>
  </si>
  <si>
    <t>30480</t>
  </si>
  <si>
    <t>Shaw House</t>
  </si>
  <si>
    <t>30510</t>
  </si>
  <si>
    <t>Arts &amp; Leisure Development</t>
  </si>
  <si>
    <t>30520</t>
  </si>
  <si>
    <t>Tourist Info Centre</t>
  </si>
  <si>
    <t>30522</t>
  </si>
  <si>
    <t>Visit Newbury Project</t>
  </si>
  <si>
    <t>30800</t>
  </si>
  <si>
    <t>Archaelogy</t>
  </si>
  <si>
    <t>31040</t>
  </si>
  <si>
    <t>Marketing &amp; Info (Rec)</t>
  </si>
  <si>
    <t>32800</t>
  </si>
  <si>
    <t>Berkshire Sail Centre</t>
  </si>
  <si>
    <t>32850</t>
  </si>
  <si>
    <t>Duke Of Edinbgh Award</t>
  </si>
  <si>
    <t>32900</t>
  </si>
  <si>
    <t>Youth Activities</t>
  </si>
  <si>
    <t>44000</t>
  </si>
  <si>
    <t>Libraries Centralcosts</t>
  </si>
  <si>
    <t>44010</t>
  </si>
  <si>
    <t>Newbury Central Library</t>
  </si>
  <si>
    <t>44013</t>
  </si>
  <si>
    <t>Library Volunteers</t>
  </si>
  <si>
    <t>44014</t>
  </si>
  <si>
    <t>Library Professional Services Team</t>
  </si>
  <si>
    <t>44015</t>
  </si>
  <si>
    <t>Libraries Arts Project with ACE Grant</t>
  </si>
  <si>
    <t>44020</t>
  </si>
  <si>
    <t>Burghfield Common Library</t>
  </si>
  <si>
    <t>44030</t>
  </si>
  <si>
    <t>Hungerford Library</t>
  </si>
  <si>
    <t>44040</t>
  </si>
  <si>
    <t>Lambourn Library</t>
  </si>
  <si>
    <t>44050</t>
  </si>
  <si>
    <t>Mortimer Library</t>
  </si>
  <si>
    <t>44060</t>
  </si>
  <si>
    <t>Pangbourne Library</t>
  </si>
  <si>
    <t>44070</t>
  </si>
  <si>
    <t>Thatcham Library</t>
  </si>
  <si>
    <t>44080</t>
  </si>
  <si>
    <t>Theale Library</t>
  </si>
  <si>
    <t>44090</t>
  </si>
  <si>
    <t>Wash Common Library</t>
  </si>
  <si>
    <t>44100</t>
  </si>
  <si>
    <t>Mobile And Special Ser</t>
  </si>
  <si>
    <t>44110</t>
  </si>
  <si>
    <t>Newbury Group - Stock</t>
  </si>
  <si>
    <t>44120</t>
  </si>
  <si>
    <t>Systems Libraries</t>
  </si>
  <si>
    <t>44130</t>
  </si>
  <si>
    <t>Bone Lane</t>
  </si>
  <si>
    <t>2016/17 Budget Chief Executive</t>
  </si>
  <si>
    <t>40010</t>
  </si>
  <si>
    <t>40030</t>
  </si>
  <si>
    <t>Corporate Management</t>
  </si>
  <si>
    <t>42365</t>
  </si>
  <si>
    <t>Newbury 2025</t>
  </si>
  <si>
    <t>42380</t>
  </si>
  <si>
    <t>Service Contingency</t>
  </si>
  <si>
    <t>2016/17 Budget Customer Services</t>
  </si>
  <si>
    <t>43200</t>
  </si>
  <si>
    <t>Reg Births Deaths Mrgs</t>
  </si>
  <si>
    <t>43250</t>
  </si>
  <si>
    <t>Citizenship Ceremonies</t>
  </si>
  <si>
    <t>45322</t>
  </si>
  <si>
    <t>Childcare Scheme - Corporate</t>
  </si>
  <si>
    <t>45340</t>
  </si>
  <si>
    <t>Superannuation</t>
  </si>
  <si>
    <t>45342</t>
  </si>
  <si>
    <t>Schools Business, Payroll</t>
  </si>
  <si>
    <t>45344</t>
  </si>
  <si>
    <t>Schools Business, Creditors</t>
  </si>
  <si>
    <t>45358</t>
  </si>
  <si>
    <t>Exchequer Management</t>
  </si>
  <si>
    <t>45359</t>
  </si>
  <si>
    <t>Payroll</t>
  </si>
  <si>
    <t>45362</t>
  </si>
  <si>
    <t>Accounts Payable</t>
  </si>
  <si>
    <t>45365</t>
  </si>
  <si>
    <t>Accounts Receivable</t>
  </si>
  <si>
    <t>45366</t>
  </si>
  <si>
    <t>Lease Car Scheme Admin</t>
  </si>
  <si>
    <t>45368</t>
  </si>
  <si>
    <t>Cash Office</t>
  </si>
  <si>
    <t>45369</t>
  </si>
  <si>
    <t>Home Care Support</t>
  </si>
  <si>
    <t>45500</t>
  </si>
  <si>
    <t>Housing Benefit Administration</t>
  </si>
  <si>
    <t>45510</t>
  </si>
  <si>
    <t>Council Tax &amp; Business Rates  Administration</t>
  </si>
  <si>
    <t>45512</t>
  </si>
  <si>
    <t>BID Money</t>
  </si>
  <si>
    <t>45540</t>
  </si>
  <si>
    <t>Housing Benefits</t>
  </si>
  <si>
    <t>45560</t>
  </si>
  <si>
    <t>Contact Centre</t>
  </si>
  <si>
    <t>2016/17 Budget Finance</t>
  </si>
  <si>
    <t>40355</t>
  </si>
  <si>
    <t>Health and Safety</t>
  </si>
  <si>
    <t>40356</t>
  </si>
  <si>
    <t>Schools Business - H&amp;S</t>
  </si>
  <si>
    <t>40372</t>
  </si>
  <si>
    <t>Internal Audit</t>
  </si>
  <si>
    <t>40394</t>
  </si>
  <si>
    <t>Risk Management and Insurance</t>
  </si>
  <si>
    <t>40720</t>
  </si>
  <si>
    <t>Corporate Insurances</t>
  </si>
  <si>
    <t>40721</t>
  </si>
  <si>
    <t>Council Self Funding Pool</t>
  </si>
  <si>
    <t>40722</t>
  </si>
  <si>
    <t>Commercial Property</t>
  </si>
  <si>
    <t>40724</t>
  </si>
  <si>
    <t>Supply Teachers</t>
  </si>
  <si>
    <t>40725</t>
  </si>
  <si>
    <t>Schools Self Funding Prov</t>
  </si>
  <si>
    <t>40726</t>
  </si>
  <si>
    <t>Leased Car Insurance</t>
  </si>
  <si>
    <t>40728</t>
  </si>
  <si>
    <t>Schools' Parental Leave Insurance</t>
  </si>
  <si>
    <t>45140</t>
  </si>
  <si>
    <t>Other General Expenses</t>
  </si>
  <si>
    <t>45141</t>
  </si>
  <si>
    <t>Finance, Management &amp; Support</t>
  </si>
  <si>
    <t>45156</t>
  </si>
  <si>
    <t>Capital and Financial Planning</t>
  </si>
  <si>
    <t>45157</t>
  </si>
  <si>
    <t>Financial Reporting Team</t>
  </si>
  <si>
    <t>45240</t>
  </si>
  <si>
    <t>Schools Business, Accountancy</t>
  </si>
  <si>
    <t>45253</t>
  </si>
  <si>
    <t>Accountancy</t>
  </si>
  <si>
    <t>46180</t>
  </si>
  <si>
    <t>Chieveley Depot</t>
  </si>
  <si>
    <t>46190</t>
  </si>
  <si>
    <t>London Road.Ind.Estate</t>
  </si>
  <si>
    <t>46191</t>
  </si>
  <si>
    <t>AFC Newbury - LRIE</t>
  </si>
  <si>
    <t>46195</t>
  </si>
  <si>
    <t>Kennet Enterprise Cent</t>
  </si>
  <si>
    <t>46290</t>
  </si>
  <si>
    <t>Corporate Estates Mgmt</t>
  </si>
  <si>
    <t>90490</t>
  </si>
  <si>
    <t>Cleapps</t>
  </si>
  <si>
    <t>2016/17 Budget Human Resources</t>
  </si>
  <si>
    <t>40105</t>
  </si>
  <si>
    <t>Corporate HR</t>
  </si>
  <si>
    <t>40107</t>
  </si>
  <si>
    <t>HR Operations Team</t>
  </si>
  <si>
    <t>40108</t>
  </si>
  <si>
    <t>HR Recruitment</t>
  </si>
  <si>
    <t>40109</t>
  </si>
  <si>
    <t>Policy and Strategy Team</t>
  </si>
  <si>
    <t>40110</t>
  </si>
  <si>
    <t>Occupational Health and Welfare</t>
  </si>
  <si>
    <t>40112</t>
  </si>
  <si>
    <t>Corporate Training</t>
  </si>
  <si>
    <t>40113</t>
  </si>
  <si>
    <t>SCT Genral</t>
  </si>
  <si>
    <t>40118</t>
  </si>
  <si>
    <t>Recruitment Advertising - Corporate</t>
  </si>
  <si>
    <t>40119</t>
  </si>
  <si>
    <t>Recruitment Services</t>
  </si>
  <si>
    <t>40120</t>
  </si>
  <si>
    <t>HR Management and HR Training</t>
  </si>
  <si>
    <t>40121</t>
  </si>
  <si>
    <t>HR Supplies and Services</t>
  </si>
  <si>
    <t>40122</t>
  </si>
  <si>
    <t>Trade Union Support</t>
  </si>
  <si>
    <t>40140</t>
  </si>
  <si>
    <t>Schools Business, HR</t>
  </si>
  <si>
    <t>43002</t>
  </si>
  <si>
    <t>SCT Adult Short Course</t>
  </si>
  <si>
    <t>43003</t>
  </si>
  <si>
    <t>SCT Children's Short Course</t>
  </si>
  <si>
    <t>43004</t>
  </si>
  <si>
    <t>LSCB Training</t>
  </si>
  <si>
    <t>43005</t>
  </si>
  <si>
    <t>Foster Care Training</t>
  </si>
  <si>
    <t>43012</t>
  </si>
  <si>
    <t>SCT Salaries</t>
  </si>
  <si>
    <t>43015</t>
  </si>
  <si>
    <t>SCT Adult Quals</t>
  </si>
  <si>
    <t>43016</t>
  </si>
  <si>
    <t>SCT Children's Quals</t>
  </si>
  <si>
    <t>90715</t>
  </si>
  <si>
    <t>Teacher Training</t>
  </si>
  <si>
    <t>2016/17 Budget ICT &amp; Corporate Support</t>
  </si>
  <si>
    <t>45380</t>
  </si>
  <si>
    <t>Corporate Call Costs &amp; Rental</t>
  </si>
  <si>
    <t>46431</t>
  </si>
  <si>
    <t>Maintenance Handy Person Service</t>
  </si>
  <si>
    <t>48500</t>
  </si>
  <si>
    <t>ICT Management and Admin</t>
  </si>
  <si>
    <t>48506</t>
  </si>
  <si>
    <t>ICT Education</t>
  </si>
  <si>
    <t>48509</t>
  </si>
  <si>
    <t>ICT Infrastructure</t>
  </si>
  <si>
    <t>48514</t>
  </si>
  <si>
    <t>48520</t>
  </si>
  <si>
    <t>Telecommunications</t>
  </si>
  <si>
    <t>48529</t>
  </si>
  <si>
    <t>ICT Applications</t>
  </si>
  <si>
    <t>48540</t>
  </si>
  <si>
    <t>ICT Schools Business, EMIS</t>
  </si>
  <si>
    <t>48541</t>
  </si>
  <si>
    <t>ICT Schools Business, Technical Support</t>
  </si>
  <si>
    <t>48542</t>
  </si>
  <si>
    <t>Wide Area Network Circuits (WAN)</t>
  </si>
  <si>
    <t>48600</t>
  </si>
  <si>
    <t>Postal Services</t>
  </si>
  <si>
    <t>48620</t>
  </si>
  <si>
    <t>Imagery, Reprographic Services</t>
  </si>
  <si>
    <t>48626</t>
  </si>
  <si>
    <t>Internal Printing and Photocopying</t>
  </si>
  <si>
    <t>48690</t>
  </si>
  <si>
    <t>Schools ICT Support (Transferred Services)</t>
  </si>
  <si>
    <t>48910</t>
  </si>
  <si>
    <t>Facilities Services</t>
  </si>
  <si>
    <t>2016/17 Budget Legal Services</t>
  </si>
  <si>
    <t>40600</t>
  </si>
  <si>
    <t>Procurement</t>
  </si>
  <si>
    <t>43000</t>
  </si>
  <si>
    <t>Legal Services Mngmnt</t>
  </si>
  <si>
    <t>43001</t>
  </si>
  <si>
    <t>Schools Buy-back Legal Services</t>
  </si>
  <si>
    <t>43030</t>
  </si>
  <si>
    <t>43031</t>
  </si>
  <si>
    <t>Client Disbursements</t>
  </si>
  <si>
    <t>43190</t>
  </si>
  <si>
    <t>Coroners Court</t>
  </si>
  <si>
    <t>2016/17 Budget Public Health &amp; Wellbeing</t>
  </si>
  <si>
    <t>47001</t>
  </si>
  <si>
    <t>Public Health Management and Admin</t>
  </si>
  <si>
    <t>47002</t>
  </si>
  <si>
    <t>Sexual Health</t>
  </si>
  <si>
    <t>47003</t>
  </si>
  <si>
    <t>NHS Healthchecks Programme</t>
  </si>
  <si>
    <t>47004</t>
  </si>
  <si>
    <t>Tobacco Control</t>
  </si>
  <si>
    <t>47005</t>
  </si>
  <si>
    <t>Obesity and Physical Activity</t>
  </si>
  <si>
    <t>47006</t>
  </si>
  <si>
    <t>Children 5-19 Public Health Programme</t>
  </si>
  <si>
    <t>47008</t>
  </si>
  <si>
    <t>LA Role in Health Protection</t>
  </si>
  <si>
    <t>47009</t>
  </si>
  <si>
    <t>Misc Public Health Services</t>
  </si>
  <si>
    <t>47010</t>
  </si>
  <si>
    <t>Substance Misuse</t>
  </si>
  <si>
    <t>47011</t>
  </si>
  <si>
    <t>Mental Health and Wellbeing</t>
  </si>
  <si>
    <t>47012</t>
  </si>
  <si>
    <t>Public Health Grant</t>
  </si>
  <si>
    <t>47013</t>
  </si>
  <si>
    <t>Children 0-5 Public Health Programme</t>
  </si>
  <si>
    <t>2016/17 Budget Strategic Support</t>
  </si>
  <si>
    <t>18231</t>
  </si>
  <si>
    <t>CCTV Schemes</t>
  </si>
  <si>
    <t>27026</t>
  </si>
  <si>
    <t>Emergency Planning</t>
  </si>
  <si>
    <t>27027</t>
  </si>
  <si>
    <t>Berkshire Civil Contingencies Planning Group Joint</t>
  </si>
  <si>
    <t>27220</t>
  </si>
  <si>
    <t>Emergency Control Sys.</t>
  </si>
  <si>
    <t>41021</t>
  </si>
  <si>
    <t>Policy General Management</t>
  </si>
  <si>
    <t>41022</t>
  </si>
  <si>
    <t>Democratic Services Team</t>
  </si>
  <si>
    <t>41023</t>
  </si>
  <si>
    <t>Members</t>
  </si>
  <si>
    <t>41024</t>
  </si>
  <si>
    <t>Partnership Team</t>
  </si>
  <si>
    <t>41027</t>
  </si>
  <si>
    <t>Policy &amp; Scrutiny Team</t>
  </si>
  <si>
    <t>41028</t>
  </si>
  <si>
    <t>Group Support Team</t>
  </si>
  <si>
    <t>41029</t>
  </si>
  <si>
    <t>Service Level Agreements</t>
  </si>
  <si>
    <t>41032</t>
  </si>
  <si>
    <t>Performance Team</t>
  </si>
  <si>
    <t>41035</t>
  </si>
  <si>
    <t>Group Support (Conservative)</t>
  </si>
  <si>
    <t>41036</t>
  </si>
  <si>
    <t>Group Support (Liberal)</t>
  </si>
  <si>
    <t>41053</t>
  </si>
  <si>
    <t>Building Safer Communities</t>
  </si>
  <si>
    <t>41059</t>
  </si>
  <si>
    <t>Neighbourhood Wardens</t>
  </si>
  <si>
    <t>43255</t>
  </si>
  <si>
    <t>Parish Election Exp'S</t>
  </si>
  <si>
    <t>43260</t>
  </si>
  <si>
    <t>Elections</t>
  </si>
  <si>
    <t>43500</t>
  </si>
  <si>
    <t>Local Land Charges</t>
  </si>
  <si>
    <t>43610</t>
  </si>
  <si>
    <t>Register Of Electors</t>
  </si>
  <si>
    <t>44220</t>
  </si>
  <si>
    <t>Public Relations Team</t>
  </si>
  <si>
    <t>48610</t>
  </si>
  <si>
    <t>Imagery, Graphic Design</t>
  </si>
  <si>
    <t>2016/17 Budget Corporate Programme Management</t>
  </si>
  <si>
    <t>40800</t>
  </si>
  <si>
    <t>Corporate Review Team</t>
  </si>
  <si>
    <t>2016/17 Budget Risk Management</t>
  </si>
  <si>
    <t>42500</t>
  </si>
  <si>
    <t>2016/17 Budget Movement Through Reserves</t>
  </si>
  <si>
    <t>00003</t>
  </si>
  <si>
    <t>Movements Through Reserves</t>
  </si>
  <si>
    <t>2016/17 Budget Capital Financing &amp; Management</t>
  </si>
  <si>
    <t>00310</t>
  </si>
  <si>
    <t>Interest Paid</t>
  </si>
  <si>
    <t>00320</t>
  </si>
  <si>
    <t>Interest Received</t>
  </si>
  <si>
    <t>49000</t>
  </si>
  <si>
    <t>Environment Agency</t>
  </si>
  <si>
    <t>49010</t>
  </si>
  <si>
    <t>Magistrates Court</t>
  </si>
  <si>
    <t>49040</t>
  </si>
  <si>
    <t>Former Bcc Debt Charges</t>
  </si>
  <si>
    <t>49045</t>
  </si>
  <si>
    <t>WBC Capital Financing costs</t>
  </si>
  <si>
    <t>Capital Financing &amp; Risk Management</t>
  </si>
  <si>
    <t>Index</t>
  </si>
  <si>
    <t>Page</t>
  </si>
  <si>
    <t>Funding Statement</t>
  </si>
  <si>
    <t>CIPFA summary</t>
  </si>
  <si>
    <t>Service summary</t>
  </si>
  <si>
    <t>Cost centre summaries</t>
  </si>
  <si>
    <t>Capital programme</t>
  </si>
  <si>
    <t>Annual Summary</t>
  </si>
  <si>
    <t>Five Year Summary</t>
  </si>
  <si>
    <t>Budget monitoring timetable</t>
  </si>
  <si>
    <t>Funding statement: 2016/17 Financial Year</t>
  </si>
  <si>
    <t>As per the Council meeting on the 1st March 2016, the approved budget requirement for the 2016/17 financial year is £121.25m.</t>
  </si>
  <si>
    <t xml:space="preserve">The budget for 2016/17 includes a significant number of savings totalling £13.9m. </t>
  </si>
  <si>
    <t>2016/17 Funding Statement</t>
  </si>
  <si>
    <t>£m</t>
  </si>
  <si>
    <t>Council Tax income</t>
  </si>
  <si>
    <t>Revenue Support Grant</t>
  </si>
  <si>
    <t>Transitional Grant Funding</t>
  </si>
  <si>
    <t>Other Non-Ringfenced Grants</t>
  </si>
  <si>
    <t>Retained Business Rates</t>
  </si>
  <si>
    <t>Education Services Grant (ESG)</t>
  </si>
  <si>
    <t>Department of Health Funding</t>
  </si>
  <si>
    <t>New Homes Bonus</t>
  </si>
  <si>
    <t>Council Tax Collection Fund deficit</t>
  </si>
  <si>
    <t>Use of Capital Receipt</t>
  </si>
  <si>
    <t>Funds available</t>
  </si>
  <si>
    <t>Opening Directorate Budget</t>
  </si>
  <si>
    <t xml:space="preserve">Base budget growth </t>
  </si>
  <si>
    <t>Contract inflation</t>
  </si>
  <si>
    <t>Unavoidable service pressures</t>
  </si>
  <si>
    <t xml:space="preserve">Other risks </t>
  </si>
  <si>
    <t>Savings identified</t>
  </si>
  <si>
    <t>Use of transitional grant funding</t>
  </si>
  <si>
    <t xml:space="preserve">Directorate budget requirement </t>
  </si>
  <si>
    <t>Net Budget Requirement for Management Accounting</t>
  </si>
  <si>
    <t>Use of Reserves (-)</t>
  </si>
  <si>
    <t>CTSS support for Parishes</t>
  </si>
  <si>
    <t xml:space="preserve">Budget requirement </t>
  </si>
  <si>
    <t xml:space="preserve">Summary of West Berkshire Capital Programme: 2016/17 </t>
  </si>
  <si>
    <t>2016/2017</t>
  </si>
  <si>
    <t>Council</t>
  </si>
  <si>
    <t xml:space="preserve">External </t>
  </si>
  <si>
    <t xml:space="preserve">S106/CIL </t>
  </si>
  <si>
    <t>ICT</t>
  </si>
  <si>
    <t xml:space="preserve">Highways &amp; Transport </t>
  </si>
  <si>
    <t>Culture and Environmental Protection</t>
  </si>
  <si>
    <t>Total  Environment</t>
  </si>
  <si>
    <t xml:space="preserve">Education </t>
  </si>
  <si>
    <t>Corporate Buildings</t>
  </si>
  <si>
    <t>Children's Services</t>
  </si>
  <si>
    <t>Total Communities</t>
  </si>
  <si>
    <t>Superfast Broadband and other Corporate Schemes</t>
  </si>
  <si>
    <t xml:space="preserve">Total </t>
  </si>
  <si>
    <t>Project Title</t>
  </si>
  <si>
    <t>Description of Project</t>
  </si>
  <si>
    <t>External Funds (excl s.106)</t>
  </si>
  <si>
    <t>Windows Server OS Upgrades</t>
  </si>
  <si>
    <t>Upgrade Windows Server Operating System to 2008 R2  Then start on Server 2012 upgrades in 2017/18.(Costs are largely resource to do the work)</t>
  </si>
  <si>
    <t>Application Firewall replacement</t>
  </si>
  <si>
    <t>Refresh of Application Firewall system which will be nearing end of life</t>
  </si>
  <si>
    <t>Franking Mavhine Purchase - Invest to Save</t>
  </si>
  <si>
    <t>Purchase Franking Machine instead of leasing</t>
  </si>
  <si>
    <t>Corp It Replacement</t>
  </si>
  <si>
    <t>Re-provision of WBC ICT systems and equipment on an ongoing basis - spikes to provide major rebuilds of servers etc.</t>
  </si>
  <si>
    <t>PSN Accreditation Maintenance</t>
  </si>
  <si>
    <t>Essential security enhancement to maintain compliance with Government Connect requirements.</t>
  </si>
  <si>
    <t>Remote Working Infrastructure Maintenance</t>
  </si>
  <si>
    <t>Maintenance of WBC's remote working infrastructure (Currently Citrix)</t>
  </si>
  <si>
    <t>New</t>
  </si>
  <si>
    <t>Upgrade Backup Infrastructure</t>
  </si>
  <si>
    <t>Upgrade / Replace Backup associated hardware</t>
  </si>
  <si>
    <t>VPN Firewall Replacements</t>
  </si>
  <si>
    <t>Replace Juniper VPN Firewall concentrators</t>
  </si>
  <si>
    <t>Perimeter Firewalls</t>
  </si>
  <si>
    <t>Replacement of current perimeter firewalls which will be unsupported from Q2 2016</t>
  </si>
  <si>
    <t>Corporate SAN</t>
  </si>
  <si>
    <t>Existing Hitachi SAN is now end of product life.  Risk of 'end of support' from 2016?  Need to expand fast storage soon to accommodate new Database configuration and EV requirements</t>
  </si>
  <si>
    <t>Telephony Infrastructure (VoIP Corporate Offices)</t>
  </si>
  <si>
    <t>Migrate telephony from analogue to VoIP</t>
  </si>
  <si>
    <t>Telephony Infrastructure (Replace Legacy ISDX)</t>
  </si>
  <si>
    <t>Telephony Infrastructure (Unified Communications Core Infrastructure)</t>
  </si>
  <si>
    <t>Replace unified communication hardware/infrastructure as it reaches end of life</t>
  </si>
  <si>
    <t>Planning Service Upgrades</t>
  </si>
  <si>
    <t>System upgrades for planning systems</t>
  </si>
  <si>
    <t>GIS Infrastructure</t>
  </si>
  <si>
    <t>Funding for the maintenance and development of the Council's GIS infrastructure whern the current balance sheet fund has been depleted.</t>
  </si>
  <si>
    <t>Email System Upgrades</t>
  </si>
  <si>
    <t xml:space="preserve">To maintain Corporate Exchange Email system up to date </t>
  </si>
  <si>
    <t>Email Arciving System Update</t>
  </si>
  <si>
    <t>To upgrade Enterprise Vault email archive to latest version</t>
  </si>
  <si>
    <t>Security (Bluecoat Web Filtering)</t>
  </si>
  <si>
    <t>Update Bluecoat web filtering software when it goes end of life</t>
  </si>
  <si>
    <t>Security(Proofpoint Email Filter)</t>
  </si>
  <si>
    <t>Update Proofpoint email filtering software when it goes end of life</t>
  </si>
  <si>
    <t>Network Infrastructure (Core Switches)</t>
  </si>
  <si>
    <t>Replace core switches at end of life</t>
  </si>
  <si>
    <t>Network Infrastructure (Edge Switches)</t>
  </si>
  <si>
    <t>Replace edge switches at end of life</t>
  </si>
  <si>
    <t>Network Infrastructure (WiFi Provision)</t>
  </si>
  <si>
    <t>Increase capacity coverage of WiFi in WBC offices</t>
  </si>
  <si>
    <t>Network Infrastructure (Dark Fibre Multiplexors)</t>
  </si>
  <si>
    <t>Upgrade connectivity equipment between Market St and West Street House when end of life</t>
  </si>
  <si>
    <t>Network Infrastructure (IPV6 Gateway)</t>
  </si>
  <si>
    <t>System to allow WBC's IPV4 network to converse with external IPV6 networks and services</t>
  </si>
  <si>
    <t>VMware Servers &amp; Hosts</t>
  </si>
  <si>
    <t>Replace physical servers (hosts) as they reach end of life.</t>
  </si>
  <si>
    <t>VMWare Software Upgrade</t>
  </si>
  <si>
    <t>Update VMWare software/licences</t>
  </si>
  <si>
    <t>Maintenance of DR Facility</t>
  </si>
  <si>
    <t>Replace DR equipment at Turnhams Green when it reaches end of life</t>
  </si>
  <si>
    <t>Telephony Infrastructure (Unified Communications Software)</t>
  </si>
  <si>
    <t>Replace unified communication software as it reaches end of life</t>
  </si>
  <si>
    <t>Telephony Infrastructure (BES)</t>
  </si>
  <si>
    <t>Upgrade BlackBerry Enterprise Server to latest version or implement alternative mobile device management (MDM) solution</t>
  </si>
  <si>
    <t>Telephony Infrastructure (Mobility Solutions)</t>
  </si>
  <si>
    <t>Funding for staff mobile working enablement</t>
  </si>
  <si>
    <t>Library Web Filter Replacement</t>
  </si>
  <si>
    <t>Replace Library web filtering solution when it goes end of life</t>
  </si>
  <si>
    <t>Intrusion Detection / Prevention System &amp; Network Access Control</t>
  </si>
  <si>
    <t>Extra layer of security to WBC systems, likely to be mandated by PSN rules.</t>
  </si>
  <si>
    <t>Large File Transfer Facility</t>
  </si>
  <si>
    <t>Provide a facility for transferring electronic files too large for email attachments</t>
  </si>
  <si>
    <t>Telephony Infrastructure (VoIP Outlying Offices)</t>
  </si>
  <si>
    <t>Telephony Infrastructure (SIP and MPLS)</t>
  </si>
  <si>
    <t>Strategic deployment of SIP and MPLS to save voice and data costs</t>
  </si>
  <si>
    <t>Print Room Equipment</t>
  </si>
  <si>
    <t>Replace guillotine</t>
  </si>
  <si>
    <t>Voice Recognition System Implementation</t>
  </si>
  <si>
    <t>To implement an IVR system on the Councils switchboard</t>
  </si>
  <si>
    <t>Shop Mobility</t>
  </si>
  <si>
    <t>Provides electric wheelchairs for use by people with mobility problems visiting Newbury town centre</t>
  </si>
  <si>
    <t>The visions</t>
  </si>
  <si>
    <t>To support the rdevelopment of Newbury Town Centre and the East of West Berkshire</t>
  </si>
  <si>
    <t>Parish Planning</t>
  </si>
  <si>
    <t>Vibrant Villages</t>
  </si>
  <si>
    <t>Member Bids</t>
  </si>
  <si>
    <t>Matched funding to support local community schemes</t>
  </si>
  <si>
    <t>Superfast Broadband</t>
  </si>
  <si>
    <t>Fibre</t>
  </si>
  <si>
    <t>Superfast Extension PM</t>
  </si>
  <si>
    <t>Project management</t>
  </si>
  <si>
    <t>Adaptations for  disabilities</t>
  </si>
  <si>
    <t>Corporate Provision for reasonable adaptations for staff and service users with disabilities</t>
  </si>
  <si>
    <t>Coporate Allocation</t>
  </si>
  <si>
    <t>Contingency for unforeseen capital budget pressures accross all services</t>
  </si>
  <si>
    <t>Grand Total of All Service Areas</t>
  </si>
  <si>
    <t>CAPITALISED MAINTENANCE</t>
  </si>
  <si>
    <t>Patching</t>
  </si>
  <si>
    <t>Annual Programme</t>
  </si>
  <si>
    <t>Surface Treatment</t>
  </si>
  <si>
    <t>Savings to pay for post snow repairs</t>
  </si>
  <si>
    <t>Savings to pay for lifecyle investment in A4</t>
  </si>
  <si>
    <t>HIGHWAYS IMPROVEMENTS</t>
  </si>
  <si>
    <t>Highway Maintenance</t>
  </si>
  <si>
    <t>2016/17 Schemes</t>
  </si>
  <si>
    <t>2017/18 Schemes</t>
  </si>
  <si>
    <t>2018/19 Schemes</t>
  </si>
  <si>
    <t>2019/20 Schemes</t>
  </si>
  <si>
    <t>Annual Programme (tbc)</t>
  </si>
  <si>
    <t>2020/21 Schemes</t>
  </si>
  <si>
    <t>Bridge Works</t>
  </si>
  <si>
    <t>Boundary Road Bridge Widening</t>
  </si>
  <si>
    <t>Joint scheme with Network Rail (part of Electrification programme)</t>
  </si>
  <si>
    <t>Essential Bridge Maintenance</t>
  </si>
  <si>
    <t>Preventative Bridge Maintenance</t>
  </si>
  <si>
    <t>Maintenance</t>
  </si>
  <si>
    <t>Land Drainage and Flooding</t>
  </si>
  <si>
    <t>Land Drainage Works</t>
  </si>
  <si>
    <t>Drainage and Flood Defence</t>
  </si>
  <si>
    <t>2014/15</t>
  </si>
  <si>
    <t>Thornford Road to Ford</t>
  </si>
  <si>
    <t>Brightwalton Halt</t>
  </si>
  <si>
    <t>A4/Hambridge Road, Drainage.</t>
  </si>
  <si>
    <t>SW Drainage Improvements.</t>
  </si>
  <si>
    <t>2017/18</t>
  </si>
  <si>
    <t>2018/19</t>
  </si>
  <si>
    <t>2019/20</t>
  </si>
  <si>
    <t>EA Funded Projects</t>
  </si>
  <si>
    <t>Thatcham Surface Water Management Plan</t>
  </si>
  <si>
    <t>Tull Way Retention Pond</t>
  </si>
  <si>
    <t>Subject to DEFRA funding</t>
  </si>
  <si>
    <t>Dunstan Park Flood Alleviation</t>
  </si>
  <si>
    <t>Local Flood Risk Management Strategy Schemes</t>
  </si>
  <si>
    <t>Boxford FAS</t>
  </si>
  <si>
    <t>Waller Drive Flood Alleviation Study</t>
  </si>
  <si>
    <t>Grazeley Green</t>
  </si>
  <si>
    <t>Winterbourne Flood Alleviation Phase 2</t>
  </si>
  <si>
    <t>Purley on Thames Property Level Protection</t>
  </si>
  <si>
    <t>West Ilsley FAS</t>
  </si>
  <si>
    <t>Stanford Dingley FAS</t>
  </si>
  <si>
    <t>Wellington Cl &amp; Cromwell Rd PLP</t>
  </si>
  <si>
    <t>Great Shefford Flood Alleviation</t>
  </si>
  <si>
    <t>Street Lighting</t>
  </si>
  <si>
    <t>Ongoing replacements of lighting columns and lanterns</t>
  </si>
  <si>
    <t>Upgrading Parking Equipment</t>
  </si>
  <si>
    <t>On Street Parking Charging</t>
  </si>
  <si>
    <t>School Safety Improvements</t>
  </si>
  <si>
    <t>Footways</t>
  </si>
  <si>
    <t>Improved Footways and verges</t>
  </si>
  <si>
    <t>A340 &amp; Station Rd Aldermaston Rail approach widening</t>
  </si>
  <si>
    <t>S106 funded</t>
  </si>
  <si>
    <t>Paices Hill footway</t>
  </si>
  <si>
    <t>Thornford Road Footway</t>
  </si>
  <si>
    <t>A339 Tescos to Swan Rdbt</t>
  </si>
  <si>
    <t xml:space="preserve">Cycleways </t>
  </si>
  <si>
    <t>New / Improved Cycleways</t>
  </si>
  <si>
    <t>Hermitage to Hampstead Norreys</t>
  </si>
  <si>
    <t>Potentially grant funded foot/cycle link</t>
  </si>
  <si>
    <t>Works Arising from Studies</t>
  </si>
  <si>
    <t>Newbury Movement</t>
  </si>
  <si>
    <t>East of Newbury Study works</t>
  </si>
  <si>
    <t>Works arising from study group</t>
  </si>
  <si>
    <t>Parish S106 Improvements</t>
  </si>
  <si>
    <t>Mortimer S106</t>
  </si>
  <si>
    <t>S106 investigation/studies</t>
  </si>
  <si>
    <t>Thatcham Town Centre/Vision Improvements</t>
  </si>
  <si>
    <t>Theale S106</t>
  </si>
  <si>
    <t>Pangbourne S106</t>
  </si>
  <si>
    <t>Basildon Parish S106</t>
  </si>
  <si>
    <t>Burghfield S106</t>
  </si>
  <si>
    <t>Purley S106</t>
  </si>
  <si>
    <t>Boxford Passing Places</t>
  </si>
  <si>
    <t>Cold Ash S106 Improvements</t>
  </si>
  <si>
    <t>A340 Aldermasteon Pedestrian Crossing</t>
  </si>
  <si>
    <t>Future CIL Improvements</t>
  </si>
  <si>
    <t>Safety and Accident Reduction Works</t>
  </si>
  <si>
    <t>Accident Reduction Works</t>
  </si>
  <si>
    <t>Annual programme</t>
  </si>
  <si>
    <t>Speed Limit Reviews</t>
  </si>
  <si>
    <t>Network Signing</t>
  </si>
  <si>
    <t>Traffic Signal Upgrades</t>
  </si>
  <si>
    <t>Theale Swing Bridge</t>
  </si>
  <si>
    <t>Maintenance/renewal</t>
  </si>
  <si>
    <t>Local Sustainable Transport Fund</t>
  </si>
  <si>
    <t>Network Management Improvements</t>
  </si>
  <si>
    <t>Kings Road Link, Newbury.</t>
  </si>
  <si>
    <t>Design, assessment and construction.</t>
  </si>
  <si>
    <t>A4 Calcot Widening</t>
  </si>
  <si>
    <t>Pinch point funding from DfT</t>
  </si>
  <si>
    <t>A339 LRIE Junction Improvements</t>
  </si>
  <si>
    <t>S106 Boundary Hall</t>
  </si>
  <si>
    <t>Robinhood Improvements</t>
  </si>
  <si>
    <t>Bear Lane Junction Improvements</t>
  </si>
  <si>
    <t>S106</t>
  </si>
  <si>
    <t>Burger King Junction Improvements</t>
  </si>
  <si>
    <t>A339 Corridor Improvements</t>
  </si>
  <si>
    <t>Challenge Funding</t>
  </si>
  <si>
    <t>Sandleford Access Improvements</t>
  </si>
  <si>
    <t>LEP &amp; S106 Funded</t>
  </si>
  <si>
    <t>Travel Plans</t>
  </si>
  <si>
    <t>Travel Plans ( Transport Planning)</t>
  </si>
  <si>
    <t>Newbury Car Club</t>
  </si>
  <si>
    <t>Subject to DfT Grant in 15/16</t>
  </si>
  <si>
    <t>Assessment and Evaluations</t>
  </si>
  <si>
    <t>Future Project Assessment &amp; Evaluations</t>
  </si>
  <si>
    <t>Assessment and feasibility of works to support bids for grant, S106, CIL, LDF and LTP3.</t>
  </si>
  <si>
    <t>Public Transport Infrastructure</t>
  </si>
  <si>
    <t>RTPI + Infrastructure</t>
  </si>
  <si>
    <t>Newbury Thatcham RTPI</t>
  </si>
  <si>
    <t>Tilehurst &amp; Purley RTPI</t>
  </si>
  <si>
    <t>Wharf Bus Station</t>
  </si>
  <si>
    <t>New bus station linked to the Market Street Development</t>
  </si>
  <si>
    <t>Salaries</t>
  </si>
  <si>
    <t>Annual Salaries for Projects Team - part funded by s.106</t>
  </si>
  <si>
    <t>The Ridgeway National Trail</t>
  </si>
  <si>
    <t>To maintain the trail at the standard required by Natural England</t>
  </si>
  <si>
    <t>Recreational walking routes</t>
  </si>
  <si>
    <t>To improve selected pedestrian rights of way in order to increase their recreational value</t>
  </si>
  <si>
    <t>Rights of way volunteer scheme</t>
  </si>
  <si>
    <t>To undertake rights of way maintenance work by the use of volunteers</t>
  </si>
  <si>
    <t>Improvements to pedestrian routes</t>
  </si>
  <si>
    <t>Improve the condition of pedestrian routes</t>
  </si>
  <si>
    <t>Disabled access to the countryside</t>
  </si>
  <si>
    <t>Improve selected rights of way in order to increase their usability and recreational value for less able users.</t>
  </si>
  <si>
    <t>Bridleway/cycling improvements</t>
  </si>
  <si>
    <t>To improve selected rideable and cycleable rights of way in order to increase their recreational and/or utilitarian value</t>
  </si>
  <si>
    <t>Right of Way</t>
  </si>
  <si>
    <t>Rights of Way</t>
  </si>
  <si>
    <t>Recreational cycle routes</t>
  </si>
  <si>
    <t>To improve selected cycleable rights of way in order to increase their recreational and/or utilitarian value.</t>
  </si>
  <si>
    <t>Rural signing</t>
  </si>
  <si>
    <t>Maintenance &amp; improvement of direction signage on rural rights of way</t>
  </si>
  <si>
    <t>Countryside Capital salaries</t>
  </si>
  <si>
    <t>To manage the capital projects the Countryside Service is responsible for under the Local Transport Plan</t>
  </si>
  <si>
    <t>Repairs to Public Conveniences</t>
  </si>
  <si>
    <t xml:space="preserve">Upgrade and major repair of all public convenience facilities in order to ensure they are safe and in good condition </t>
  </si>
  <si>
    <t>Playground Improvement</t>
  </si>
  <si>
    <t>To refurbish existing children's' play areas that are now reaching the end of their recommended life span to ensure their compliance with relevant modern safety standards</t>
  </si>
  <si>
    <t>henwick Wthy Sports Facility</t>
  </si>
  <si>
    <t>New sports pitch. x 1  possibly 2 pitches if match funding becomes available</t>
  </si>
  <si>
    <t>Newbury Public Open Spasces</t>
  </si>
  <si>
    <t>Improvements to Newbury POS</t>
  </si>
  <si>
    <t>Eastern Area</t>
  </si>
  <si>
    <t>Improvement to Eastern area POS</t>
  </si>
  <si>
    <t>Shawhouse Mansion Mtce</t>
  </si>
  <si>
    <t>Maintenance Programme as advised by Consultants and under terms of HLF grant (25 year duration)</t>
  </si>
  <si>
    <t>Museum lifetime maintenance</t>
  </si>
  <si>
    <t>Leisure Centre Compliance and Modernisation</t>
  </si>
  <si>
    <t>Capital Investment in Leisure Provision - required to maintain existing sites as EoA new site currently removed.</t>
  </si>
  <si>
    <t>Essential Capital Investment in Leisure Core Sites</t>
  </si>
  <si>
    <t>Capital Investment in Leisure Provision as contractually agreed as part of Parkwood contract.</t>
  </si>
  <si>
    <t>Cultural Services PMP</t>
  </si>
  <si>
    <t>Education (Excluding Corporate Buildings)</t>
  </si>
  <si>
    <t>Education Capital Maintenance Programme</t>
  </si>
  <si>
    <t xml:space="preserve">Rolling maintenance programme formulated for each service using the current condition survey data. </t>
  </si>
  <si>
    <t>new</t>
  </si>
  <si>
    <t>Schools Surveys</t>
  </si>
  <si>
    <t xml:space="preserve">5-year rolling programme to undertake Asbestos, Condition, Fire and Legionella surveys. </t>
  </si>
  <si>
    <t>Little Heath School</t>
  </si>
  <si>
    <t>To address unsuitable, undersized accommodation for sixth form numbers</t>
  </si>
  <si>
    <t>Lambourn Primary School</t>
  </si>
  <si>
    <t>Replace and rationalise current poor condition and unsuitable accommodation</t>
  </si>
  <si>
    <t>The Willows Primary School (Phase 3)</t>
  </si>
  <si>
    <t>The expansion of accommodation to meet the impact from the proposed Racecourse housing development.</t>
  </si>
  <si>
    <t>Kennet Valley Primary School</t>
  </si>
  <si>
    <t>Education Broadband Transition</t>
  </si>
  <si>
    <t>The Project Management of a systematic transition of existing Broadband services from incumbent supplier to the bid winner.</t>
  </si>
  <si>
    <t>Spurcroft Primary School</t>
  </si>
  <si>
    <t>Expansion of Spurcroft Primary school from 1.5FE to 2.5FE to address insufficient primary places for catchment area numbers (basic need)</t>
  </si>
  <si>
    <t>Kennet School - acoustics</t>
  </si>
  <si>
    <t>Rolling programme of acoustic improvements to teaching accommodation to provide a more appropriate environment for Hearing Impaired pupils, and therefore to assist in the reduction of HI pupils having to be placed in external provision.</t>
  </si>
  <si>
    <t>John Rankin Infant and Junior Schools - Basic Need</t>
  </si>
  <si>
    <t>Expansion of the schools to meet the primary basic need pressures.</t>
  </si>
  <si>
    <t>Francis Baily - Basic Need</t>
  </si>
  <si>
    <t>Expansion of yr2 accommodation to address basic need and significant suitability issues.</t>
  </si>
  <si>
    <t>The Winchcombe School - Basic Need</t>
  </si>
  <si>
    <t>Expansion of the school from 1.5FE to 2FE to meet local primary basic need.</t>
  </si>
  <si>
    <t>Hungerford Primary - Basic Need</t>
  </si>
  <si>
    <t>Expansion of the school from 2FE to 2.5FE to meet local primary basic need.</t>
  </si>
  <si>
    <t>Basiildon School - Basic Need</t>
  </si>
  <si>
    <t>Expansion of accommodation to address basic need and significantly undersized classroom.</t>
  </si>
  <si>
    <t>Falkland Primary - Basic Need</t>
  </si>
  <si>
    <t>To undertake the necessary accommodation works to enable the school to take up to 30 additional pupils as a 1-year bulge from September 2013.</t>
  </si>
  <si>
    <t>Targeted Basic Need Bid for Castle Special School</t>
  </si>
  <si>
    <t>Expansion of Castle school to address insufficient places for anticipated pupil numbers (Basic Need)</t>
  </si>
  <si>
    <t>Purley Infant School - Extension of Age Range</t>
  </si>
  <si>
    <t>Financial contribution to the conversion of Purley Infant school to a 105 place primary school</t>
  </si>
  <si>
    <t>Park House - Basic Need</t>
  </si>
  <si>
    <t>Explore options to address additional pupil numbers from Racecourse development and Sandleford Park development (basic need)</t>
  </si>
  <si>
    <t>Calcot Junior Basic Need</t>
  </si>
  <si>
    <t>Expansion of accommodation to address local basic need.</t>
  </si>
  <si>
    <t>Secondary School Development - John o'Gaunt</t>
  </si>
  <si>
    <t>To refurbish a proportion of the existing accommodation to address a lack of capital investment over the years and to support the school with the work they're doing to make John o'Gaunt the school of choice.</t>
  </si>
  <si>
    <t>DGCF Bid for Brookfields School Post-16</t>
  </si>
  <si>
    <t>Expansion of 6th Form Accommodation to provide suitable and sufficient places for an expanding 6th form population.</t>
  </si>
  <si>
    <t>Mrs Bland's Infant School - safeguarding</t>
  </si>
  <si>
    <t>Universal Infant Free School Meals</t>
  </si>
  <si>
    <t>Robert Sandilands - Basic Need</t>
  </si>
  <si>
    <t>Increase in accommodation to enable an additional bulge class of 30 from September 2015.</t>
  </si>
  <si>
    <t>Parsons Down Partneship - UIFSM</t>
  </si>
  <si>
    <t>Provision of a permanent kitchen to enable continued delivery of UIFSM.</t>
  </si>
  <si>
    <t>Westwood Farm Infant - UIFSM</t>
  </si>
  <si>
    <t>Francis Baily - UIFSM</t>
  </si>
  <si>
    <t>Kitchen expansion to enable continued delivery of UIFSM.</t>
  </si>
  <si>
    <t>Additional ASD Resourced Provision - Secondary</t>
  </si>
  <si>
    <t>Provision of an additional secondary ASD resource</t>
  </si>
  <si>
    <t>Theale Primary School - Basic Need</t>
  </si>
  <si>
    <t>Expansion of the school from 1.0FE to 1.5FE to meet local primary basic need.</t>
  </si>
  <si>
    <t>Highwood Copse - Basic Need</t>
  </si>
  <si>
    <t>Provision of a new 1FE Primary school with Nursery class to meet primary basic need across Newbury.</t>
  </si>
  <si>
    <t>Hungerford Primary - Basic Need (Phase 2)</t>
  </si>
  <si>
    <t>Francis Bailey - Foundation Stage</t>
  </si>
  <si>
    <t>Replacement of partially failed timber framed Foundation Stage building.  Funded under PSBP2.</t>
  </si>
  <si>
    <t>Sandleford Park Development - New Primary school</t>
  </si>
  <si>
    <t>Provision of additional primary provision to meet the impact from the Sandleford Park Housing Development.</t>
  </si>
  <si>
    <t>Additional Places in Compton - Primary Basic Need.</t>
  </si>
  <si>
    <t>School expansion to meet forecast primary pupil growth.</t>
  </si>
  <si>
    <t>Additional Primary Places in Newbury - Secondary Basic Need</t>
  </si>
  <si>
    <t>Provision of 1FE Primary school with Nursery class to meet primary basic need across Newbury.</t>
  </si>
  <si>
    <t>Planning Area 9 - Basic Need</t>
  </si>
  <si>
    <t>Accommodation solution to primary basic need in the east (Basic Need).</t>
  </si>
  <si>
    <t>Planning Area 8 - Basic Need</t>
  </si>
  <si>
    <t>The Willink - Expansion</t>
  </si>
  <si>
    <t>Undertake a feasibility study and outline design to establish an accommodation solution to mitigate the impact fromsecondary basic need and potential further housing developments within the school's catchment area.</t>
  </si>
  <si>
    <t>Castle School - Basic Need (Primary)</t>
  </si>
  <si>
    <t>Further expansion of Castle school of two classrooms and associated support spaces to address insufficient places for anticipated pupil numbers.</t>
  </si>
  <si>
    <t>Castle School - Basic Need (Secondary)</t>
  </si>
  <si>
    <t>Further expansion of Castle school of three classrooms and associated support spaces to address insufficient places for anticipated pupil numbers.</t>
  </si>
  <si>
    <t>The Willows - Basic Need Bulge</t>
  </si>
  <si>
    <t>Increase in accommodation to enable an additional bulge class of 30 from September 2016 (Basic Need).</t>
  </si>
  <si>
    <t>South Newbury - Impact from new housing</t>
  </si>
  <si>
    <t>Accommodation solution to meet the impact from Newbury Racecourse housing development.</t>
  </si>
  <si>
    <t>Theale Primary School</t>
  </si>
  <si>
    <t>To provide sufficient accommodation to enable admission of higher numbers in September 2016 in lieu of the expansion project completion for Septtember 2017.</t>
  </si>
  <si>
    <t>Mrs Bland's Infant School - UIFSM</t>
  </si>
  <si>
    <t>Cold Ash St Mark's - UIFSM</t>
  </si>
  <si>
    <t>Additional ASD Resourced Provision - Primary</t>
  </si>
  <si>
    <t>Provision of an additional primary ASD resource.</t>
  </si>
  <si>
    <t>Theale Primary School - Site Options Appraisal</t>
  </si>
  <si>
    <t>Undertake an options appraisal of future posisible uses of the current Theale Primary school site.</t>
  </si>
  <si>
    <t>Pangbourne Caretaker's dwelling</t>
  </si>
  <si>
    <t>Remedial works to the property to bring the property up to a habitable standard.</t>
  </si>
  <si>
    <t>Corporate Buildings l PMP Budget (Excluding Schools)</t>
  </si>
  <si>
    <t xml:space="preserve">Annual maintenance provision - will be allocated to individual services in year using Condition Survey data. </t>
  </si>
  <si>
    <t>Other Buildings PMP</t>
  </si>
  <si>
    <t>Adaptations to Market Street and West Street Offices</t>
  </si>
  <si>
    <t>Cap Sal Property</t>
  </si>
  <si>
    <t xml:space="preserve">Capitation Costs of Property Project Managers </t>
  </si>
  <si>
    <t>Cond/Asb/Meas Surveys</t>
  </si>
  <si>
    <t>Access Works/Disabled</t>
  </si>
  <si>
    <t>Asbestos - PMP</t>
  </si>
  <si>
    <t>Fire Risk Remedial Works</t>
  </si>
  <si>
    <t>Actions required from Fire Risk Assessments</t>
  </si>
  <si>
    <t>Building work to foster homes</t>
  </si>
  <si>
    <t>Self Referral and Assessment System</t>
  </si>
  <si>
    <t xml:space="preserve">This will support people to take cash personal budgets, simplifying the transaction processing and allow for more robust monitoring of expenditure, reducing financial risk to the Council. </t>
  </si>
  <si>
    <t>Telecare</t>
  </si>
  <si>
    <t>Assistive technology is a key part of our work to reduce commissioning of expensive care packages.  This initiative will support us to meet the new duty of prevention Care Act (2014)</t>
  </si>
  <si>
    <t>Supported Living</t>
  </si>
  <si>
    <t>Targeted use of telecare/equipment for young adults with complex physical and/or learning disabilities in community settings.</t>
  </si>
  <si>
    <t>Chestnut Walk Project</t>
  </si>
  <si>
    <t>O/T Equipment</t>
  </si>
  <si>
    <t>Annual provision for essential aids &amp; equipment for vulnerable people.</t>
  </si>
  <si>
    <t>Adult Social Care PMP</t>
  </si>
  <si>
    <t>Care Commissioning Housing and Safeguarding</t>
  </si>
  <si>
    <t>Home Repair and Discretionary Rennovation  Grants</t>
  </si>
  <si>
    <t xml:space="preserve">Grants for emergency home repairs for older/vulnerable people </t>
  </si>
  <si>
    <t>Disabled Facilities Grants</t>
  </si>
  <si>
    <t>Mandatory grant for disabled adaptations, to enable local residents to live independently in their own homes.</t>
  </si>
  <si>
    <t>Redevelopment of the Four Houses Corner Gypsy and Travellers' Site</t>
  </si>
  <si>
    <t>Funded from surplus from sale of Pound Lane</t>
  </si>
  <si>
    <t>RAISE Replacement</t>
  </si>
  <si>
    <t>Temp Accommodation</t>
  </si>
  <si>
    <t>Summary of West Berkshire Capital Programme: 2016/17 to 2020/21</t>
  </si>
  <si>
    <t>2017/2018</t>
  </si>
  <si>
    <t>2020/21</t>
  </si>
  <si>
    <t>TOTAL - All Years</t>
  </si>
  <si>
    <t>West Berkshire Council: Budget Monitoring Timetable 2016/17</t>
  </si>
  <si>
    <t>Budget Managers</t>
  </si>
  <si>
    <t>Service Teams</t>
  </si>
  <si>
    <t>Corporate Board</t>
  </si>
  <si>
    <t>Management Board</t>
  </si>
  <si>
    <t>Executive</t>
  </si>
  <si>
    <t>Period Ending</t>
  </si>
  <si>
    <t>Reports Available</t>
  </si>
  <si>
    <t>Working days to respond</t>
  </si>
  <si>
    <t>Return to Finance By Midday</t>
  </si>
  <si>
    <t>Amendments returned by Midday</t>
  </si>
  <si>
    <t>Deadline for Directors Reports</t>
  </si>
  <si>
    <t>Deadline for Draft Reports</t>
  </si>
  <si>
    <t>Date of Meeting</t>
  </si>
  <si>
    <t>by noon</t>
  </si>
  <si>
    <t>by 10am</t>
  </si>
  <si>
    <t>start 2pm</t>
  </si>
  <si>
    <t>Info only</t>
  </si>
  <si>
    <t>Outturn</t>
  </si>
  <si>
    <t>Opening Budget adjustments</t>
  </si>
  <si>
    <t>NB Roundings may apply</t>
  </si>
  <si>
    <t>11</t>
  </si>
  <si>
    <t>15</t>
  </si>
  <si>
    <t>16</t>
  </si>
  <si>
    <t>17</t>
  </si>
  <si>
    <t>18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</si>
  <si>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</si>
  <si>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</si>
  <si>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</si>
  <si>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</si>
  <si>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</si>
  <si>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</si>
  <si>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</si>
  <si>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</si>
  <si>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</si>
  <si>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</si>
  <si>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</si>
  <si>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</si>
  <si>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46</t>
  </si>
  <si>
    <t>West Berkshire Council Net Budget 2016-17</t>
  </si>
  <si>
    <t>3</t>
  </si>
  <si>
    <t>4</t>
  </si>
  <si>
    <t>5</t>
  </si>
  <si>
    <t>6</t>
  </si>
  <si>
    <t>7</t>
  </si>
  <si>
    <t>8</t>
  </si>
  <si>
    <t>9 - 10</t>
  </si>
  <si>
    <t>12</t>
  </si>
  <si>
    <t>13 - 14</t>
  </si>
  <si>
    <t>19</t>
  </si>
  <si>
    <t>20 - 21</t>
  </si>
  <si>
    <t>34</t>
  </si>
  <si>
    <t>35 - 37</t>
  </si>
  <si>
    <t>38 - 41</t>
  </si>
  <si>
    <t>42 - 45</t>
  </si>
  <si>
    <t>47</t>
  </si>
  <si>
    <t>CIPFA Summary</t>
  </si>
  <si>
    <t>Original Estimate     Expenditure               2016/17</t>
  </si>
  <si>
    <t>Original Estimate Income                    2016/17</t>
  </si>
  <si>
    <t>Revised Budget Expenditure 
2016/17</t>
  </si>
  <si>
    <t>Revised Budget           Income                2016/17</t>
  </si>
  <si>
    <t>Original Estimate Expenditure          2016/17</t>
  </si>
  <si>
    <t>Original Estimate Income                 2016/17</t>
  </si>
  <si>
    <t>Original Estimate 
                                                  2016/17</t>
  </si>
  <si>
    <t>Employees</t>
  </si>
  <si>
    <t>Premises</t>
  </si>
  <si>
    <t>Transport</t>
  </si>
  <si>
    <t>Supplies &amp; Services</t>
  </si>
  <si>
    <t>Third Party Payments</t>
  </si>
  <si>
    <t>Transfer Payment</t>
  </si>
  <si>
    <t>Capital Financing</t>
  </si>
  <si>
    <t>Total Gross Operating Expenditure</t>
  </si>
  <si>
    <t>Fees &amp; Charges</t>
  </si>
  <si>
    <t>Grants &amp; Contributions</t>
  </si>
  <si>
    <t>Corporate Direct Recharges</t>
  </si>
  <si>
    <t>Total Gross Operating Income</t>
  </si>
  <si>
    <t xml:space="preserve">Net Operating Expenditure/Income </t>
  </si>
  <si>
    <t>2017</t>
  </si>
  <si>
    <t>&lt;ServiceTxt&gt;</t>
  </si>
  <si>
    <t>Spending Summary</t>
  </si>
  <si>
    <t>Total Resources</t>
  </si>
  <si>
    <t>Devolved and Delegated Budgets</t>
  </si>
  <si>
    <t>Original Estimate   
                                                                                               2015/16</t>
  </si>
  <si>
    <t>Revised Budget 
                                            2015/16</t>
  </si>
</sst>
</file>

<file path=xl/styles.xml><?xml version="1.0" encoding="utf-8"?>
<styleSheet xmlns="http://schemas.openxmlformats.org/spreadsheetml/2006/main">
  <numFmts count="12">
    <numFmt numFmtId="43" formatCode="_-* #,##0.00_-;\-* #,##0.00_-;_-* &quot;-&quot;??_-;_-@_-"/>
    <numFmt numFmtId="164" formatCode="###0_);[Red]\(###0\)"/>
    <numFmt numFmtId="165" formatCode="_-* #,##0_ _F_-;\-* #,##0_ _F_-;_-* &quot;-&quot;_ _F_-;_-@_-"/>
    <numFmt numFmtId="166" formatCode="_-* #,##0.00_ _F_-;\-* #,##0.00_ _F_-;_-* &quot;-&quot;??_ _F_-;_-@_-"/>
    <numFmt numFmtId="167" formatCode="_-* #,##0&quot; F&quot;_-;\-* #,##0&quot; F&quot;_-;_-* &quot;-&quot;&quot; F&quot;_-;_-@_-"/>
    <numFmt numFmtId="168" formatCode="_-* #,##0.00&quot; F&quot;_-;\-* #,##0.00&quot; F&quot;_-;_-* &quot;-&quot;??&quot; F&quot;_-;_-@_-"/>
    <numFmt numFmtId="169" formatCode="0.00_)"/>
    <numFmt numFmtId="170" formatCode="#,##0&quot;£&quot;_);[Red]\(#,##0&quot;£&quot;\)"/>
    <numFmt numFmtId="171" formatCode="_-* #,##0_-;\-* #,##0_-;_-* &quot;-&quot;??_-;_-@_-"/>
    <numFmt numFmtId="172" formatCode="#,##0;[Red]\(#,##0\)"/>
    <numFmt numFmtId="173" formatCode="[$-F800]dddd\,\ mmmm\ dd\,\ yyyy"/>
    <numFmt numFmtId="174" formatCode="dd/mmm/yyyy"/>
  </numFmts>
  <fonts count="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2"/>
      <color indexed="9"/>
      <name val="Arial"/>
      <family val="2"/>
    </font>
    <font>
      <sz val="8"/>
      <name val="Tahoma"/>
      <family val="2"/>
    </font>
    <font>
      <sz val="8"/>
      <color indexed="40"/>
      <name val="Arial"/>
      <family val="2"/>
    </font>
    <font>
      <b/>
      <sz val="14"/>
      <name val="Arial"/>
      <family val="2"/>
    </font>
    <font>
      <sz val="11"/>
      <color indexed="63"/>
      <name val="Calibri"/>
      <family val="2"/>
    </font>
    <font>
      <sz val="10"/>
      <name val="Times New Roman"/>
      <family val="1"/>
    </font>
    <font>
      <b/>
      <sz val="11"/>
      <color indexed="33"/>
      <name val="Calibri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33"/>
      <name val="Calibri"/>
      <family val="2"/>
    </font>
    <font>
      <sz val="10"/>
      <name val="Geneva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8"/>
      <color indexed="8"/>
      <name val="Helv"/>
    </font>
    <font>
      <b/>
      <sz val="18"/>
      <color indexed="62"/>
      <name val="Cambria"/>
      <family val="2"/>
    </font>
    <font>
      <sz val="10"/>
      <name val="MS Sans Serif"/>
      <family val="2"/>
    </font>
    <font>
      <b/>
      <i/>
      <u/>
      <sz val="22"/>
      <color indexed="8"/>
      <name val="Tahoma"/>
      <family val="2"/>
    </font>
    <font>
      <sz val="11"/>
      <name val="Tahoma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i/>
      <u/>
      <sz val="12"/>
      <name val="Arial"/>
      <family val="2"/>
    </font>
    <font>
      <u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Arial MT"/>
    </font>
    <font>
      <b/>
      <sz val="11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ahoma"/>
      <family val="2"/>
    </font>
    <font>
      <sz val="9"/>
      <name val="Arial"/>
      <family val="2"/>
    </font>
    <font>
      <b/>
      <u/>
      <sz val="11"/>
      <name val="Tahoma"/>
      <family val="2"/>
    </font>
    <font>
      <b/>
      <sz val="16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1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8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29">
    <xf numFmtId="0" fontId="0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7" fillId="4" borderId="0" applyNumberFormat="0" applyBorder="0" applyAlignment="0" applyProtection="0"/>
    <xf numFmtId="0" fontId="33" fillId="0" borderId="0" applyFill="0" applyProtection="0"/>
    <xf numFmtId="164" fontId="23" fillId="0" borderId="0" applyFill="0" applyBorder="0" applyAlignment="0"/>
    <xf numFmtId="164" fontId="23" fillId="0" borderId="0" applyFill="0" applyBorder="0" applyAlignment="0"/>
    <xf numFmtId="164" fontId="23" fillId="0" borderId="0" applyFill="0" applyBorder="0" applyAlignment="0"/>
    <xf numFmtId="164" fontId="23" fillId="0" borderId="0" applyFill="0" applyBorder="0" applyAlignment="0"/>
    <xf numFmtId="0" fontId="11" fillId="11" borderId="1" applyNumberFormat="0" applyAlignment="0" applyProtection="0"/>
    <xf numFmtId="0" fontId="34" fillId="3" borderId="1" applyNumberFormat="0" applyAlignment="0" applyProtection="0"/>
    <xf numFmtId="3" fontId="23" fillId="25" borderId="2">
      <alignment horizontal="right"/>
    </xf>
    <xf numFmtId="3" fontId="19" fillId="25" borderId="3">
      <alignment horizontal="right"/>
    </xf>
    <xf numFmtId="3" fontId="23" fillId="25" borderId="3">
      <alignment horizontal="right"/>
    </xf>
    <xf numFmtId="0" fontId="13" fillId="26" borderId="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15" fillId="0" borderId="0" applyNumberFormat="0" applyFill="0" applyBorder="0" applyAlignment="0" applyProtection="0"/>
    <xf numFmtId="0" fontId="6" fillId="6" borderId="0" applyNumberFormat="0" applyBorder="0" applyAlignment="0" applyProtection="0"/>
    <xf numFmtId="38" fontId="21" fillId="27" borderId="0" applyNumberFormat="0" applyBorder="0" applyAlignment="0" applyProtection="0"/>
    <xf numFmtId="0" fontId="20" fillId="0" borderId="5" applyNumberFormat="0" applyAlignment="0" applyProtection="0">
      <alignment horizontal="left" vertical="center"/>
    </xf>
    <xf numFmtId="0" fontId="20" fillId="0" borderId="6">
      <alignment horizontal="left" vertical="center"/>
    </xf>
    <xf numFmtId="0" fontId="3" fillId="0" borderId="7" applyNumberFormat="0" applyFill="0" applyAlignment="0" applyProtection="0"/>
    <xf numFmtId="0" fontId="37" fillId="0" borderId="8" applyNumberFormat="0" applyFill="0" applyAlignment="0" applyProtection="0"/>
    <xf numFmtId="0" fontId="4" fillId="0" borderId="9" applyNumberFormat="0" applyFill="0" applyAlignment="0" applyProtection="0"/>
    <xf numFmtId="0" fontId="38" fillId="0" borderId="9" applyNumberFormat="0" applyFill="0" applyAlignment="0" applyProtection="0"/>
    <xf numFmtId="0" fontId="5" fillId="0" borderId="10" applyNumberFormat="0" applyFill="0" applyAlignment="0" applyProtection="0"/>
    <xf numFmtId="0" fontId="39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0" fontId="21" fillId="28" borderId="3" applyNumberFormat="0" applyBorder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9" fillId="5" borderId="1" applyNumberFormat="0" applyAlignment="0" applyProtection="0"/>
    <xf numFmtId="0" fontId="33" fillId="0" borderId="0" applyNumberFormat="0" applyFont="0" applyFill="0" applyBorder="0" applyProtection="0">
      <alignment horizontal="left" vertical="center"/>
    </xf>
    <xf numFmtId="0" fontId="12" fillId="0" borderId="12" applyNumberFormat="0" applyFill="0" applyAlignment="0" applyProtection="0"/>
    <xf numFmtId="0" fontId="40" fillId="0" borderId="13" applyNumberFormat="0" applyFill="0" applyAlignment="0" applyProtection="0"/>
    <xf numFmtId="165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70" fillId="33" borderId="0" applyNumberFormat="0" applyBorder="0" applyAlignment="0" applyProtection="0"/>
    <xf numFmtId="0" fontId="8" fillId="29" borderId="0" applyNumberFormat="0" applyBorder="0" applyAlignment="0" applyProtection="0"/>
    <xf numFmtId="0" fontId="42" fillId="14" borderId="0" applyNumberFormat="0" applyBorder="0" applyAlignment="0" applyProtection="0"/>
    <xf numFmtId="169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Border="0"/>
    <xf numFmtId="0" fontId="23" fillId="0" borderId="0" applyBorder="0"/>
    <xf numFmtId="0" fontId="23" fillId="0" borderId="0" applyBorder="0"/>
    <xf numFmtId="0" fontId="23" fillId="0" borderId="0"/>
    <xf numFmtId="0" fontId="69" fillId="0" borderId="0"/>
    <xf numFmtId="0" fontId="23" fillId="0" borderId="0"/>
    <xf numFmtId="0" fontId="23" fillId="0" borderId="0"/>
    <xf numFmtId="0" fontId="23" fillId="0" borderId="0"/>
    <xf numFmtId="0" fontId="46" fillId="0" borderId="0"/>
    <xf numFmtId="0" fontId="23" fillId="0" borderId="0"/>
    <xf numFmtId="0" fontId="60" fillId="0" borderId="0"/>
    <xf numFmtId="0" fontId="23" fillId="30" borderId="14" applyNumberFormat="0" applyFont="0" applyAlignment="0" applyProtection="0"/>
    <xf numFmtId="0" fontId="23" fillId="30" borderId="14" applyNumberFormat="0" applyFont="0" applyAlignment="0" applyProtection="0"/>
    <xf numFmtId="0" fontId="23" fillId="30" borderId="14" applyNumberFormat="0" applyFont="0" applyAlignment="0" applyProtection="0"/>
    <xf numFmtId="0" fontId="23" fillId="7" borderId="14" applyNumberFormat="0" applyFont="0" applyAlignment="0" applyProtection="0"/>
    <xf numFmtId="0" fontId="23" fillId="7" borderId="14" applyNumberFormat="0" applyFont="0" applyAlignment="0" applyProtection="0"/>
    <xf numFmtId="0" fontId="10" fillId="11" borderId="15" applyNumberFormat="0" applyAlignment="0" applyProtection="0"/>
    <xf numFmtId="0" fontId="10" fillId="3" borderId="15" applyNumberFormat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0" fontId="23" fillId="0" borderId="0" applyNumberFormat="0" applyFill="0" applyBorder="0" applyAlignment="0" applyProtection="0">
      <alignment horizontal="left"/>
    </xf>
    <xf numFmtId="170" fontId="23" fillId="0" borderId="0" applyNumberFormat="0" applyFill="0" applyBorder="0" applyAlignment="0" applyProtection="0">
      <alignment horizontal="left"/>
    </xf>
    <xf numFmtId="170" fontId="23" fillId="0" borderId="0" applyNumberFormat="0" applyFill="0" applyBorder="0" applyAlignment="0" applyProtection="0">
      <alignment horizontal="left"/>
    </xf>
    <xf numFmtId="170" fontId="2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0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ont="0" applyFill="0" applyBorder="0" applyProtection="0">
      <alignment horizontal="center" vertical="center" wrapText="1"/>
    </xf>
  </cellStyleXfs>
  <cellXfs count="409">
    <xf numFmtId="0" fontId="0" fillId="0" borderId="0" xfId="0"/>
    <xf numFmtId="49" fontId="19" fillId="0" borderId="0" xfId="142" applyNumberFormat="1" applyFont="1"/>
    <xf numFmtId="0" fontId="18" fillId="0" borderId="0" xfId="142" applyAlignment="1"/>
    <xf numFmtId="0" fontId="19" fillId="0" borderId="0" xfId="142" applyFont="1" applyAlignment="1">
      <alignment horizontal="right" wrapText="1"/>
    </xf>
    <xf numFmtId="0" fontId="20" fillId="0" borderId="0" xfId="142" applyFont="1" applyAlignment="1">
      <alignment horizontal="right" wrapText="1"/>
    </xf>
    <xf numFmtId="0" fontId="21" fillId="0" borderId="0" xfId="142" applyFont="1"/>
    <xf numFmtId="0" fontId="22" fillId="0" borderId="0" xfId="142" applyFont="1" applyBorder="1"/>
    <xf numFmtId="0" fontId="23" fillId="0" borderId="0" xfId="142" applyFont="1"/>
    <xf numFmtId="0" fontId="19" fillId="0" borderId="0" xfId="142" applyFont="1" applyAlignment="1">
      <alignment horizontal="right"/>
    </xf>
    <xf numFmtId="0" fontId="24" fillId="0" borderId="0" xfId="142" applyFont="1" applyAlignment="1"/>
    <xf numFmtId="0" fontId="21" fillId="0" borderId="0" xfId="142" applyFont="1" applyAlignment="1"/>
    <xf numFmtId="0" fontId="20" fillId="0" borderId="0" xfId="142" applyFont="1" applyAlignment="1">
      <alignment horizontal="right"/>
    </xf>
    <xf numFmtId="0" fontId="25" fillId="0" borderId="0" xfId="142" applyFont="1" applyBorder="1" applyAlignment="1"/>
    <xf numFmtId="0" fontId="22" fillId="0" borderId="0" xfId="142" applyFont="1" applyAlignment="1"/>
    <xf numFmtId="0" fontId="26" fillId="0" borderId="0" xfId="142" applyFont="1"/>
    <xf numFmtId="0" fontId="19" fillId="0" borderId="18" xfId="142" applyFont="1" applyBorder="1" applyAlignment="1">
      <alignment horizontal="center" wrapText="1"/>
    </xf>
    <xf numFmtId="49" fontId="27" fillId="0" borderId="19" xfId="142" applyNumberFormat="1" applyFont="1" applyBorder="1"/>
    <xf numFmtId="0" fontId="19" fillId="0" borderId="20" xfId="142" applyFont="1" applyBorder="1" applyAlignment="1">
      <alignment wrapText="1"/>
    </xf>
    <xf numFmtId="0" fontId="20" fillId="0" borderId="0" xfId="142" applyFont="1" applyAlignment="1">
      <alignment wrapText="1"/>
    </xf>
    <xf numFmtId="0" fontId="19" fillId="0" borderId="21" xfId="142" applyFont="1" applyBorder="1" applyAlignment="1">
      <alignment horizontal="center" wrapText="1"/>
    </xf>
    <xf numFmtId="49" fontId="27" fillId="0" borderId="22" xfId="142" applyNumberFormat="1" applyFont="1" applyBorder="1"/>
    <xf numFmtId="0" fontId="19" fillId="0" borderId="23" xfId="142" applyFont="1" applyBorder="1" applyAlignment="1">
      <alignment wrapText="1"/>
    </xf>
    <xf numFmtId="0" fontId="19" fillId="0" borderId="24" xfId="142" applyFont="1" applyBorder="1" applyAlignment="1">
      <alignment horizontal="center" wrapText="1"/>
    </xf>
    <xf numFmtId="49" fontId="26" fillId="0" borderId="25" xfId="142" applyNumberFormat="1" applyFont="1" applyBorder="1"/>
    <xf numFmtId="0" fontId="23" fillId="0" borderId="26" xfId="142" applyFont="1" applyBorder="1"/>
    <xf numFmtId="0" fontId="26" fillId="0" borderId="0" xfId="142" applyFont="1" applyBorder="1"/>
    <xf numFmtId="3" fontId="23" fillId="0" borderId="21" xfId="142" applyNumberFormat="1" applyFont="1" applyBorder="1"/>
    <xf numFmtId="49" fontId="27" fillId="0" borderId="0" xfId="142" applyNumberFormat="1" applyFont="1" applyBorder="1" applyAlignment="1">
      <alignment horizontal="right"/>
    </xf>
    <xf numFmtId="0" fontId="19" fillId="0" borderId="0" xfId="142" applyFont="1" applyBorder="1"/>
    <xf numFmtId="49" fontId="26" fillId="0" borderId="0" xfId="142" applyNumberFormat="1" applyFont="1" applyBorder="1" applyAlignment="1">
      <alignment horizontal="right"/>
    </xf>
    <xf numFmtId="3" fontId="22" fillId="0" borderId="0" xfId="142" applyNumberFormat="1" applyFont="1" applyBorder="1"/>
    <xf numFmtId="3" fontId="23" fillId="0" borderId="27" xfId="142" applyNumberFormat="1" applyFont="1" applyBorder="1"/>
    <xf numFmtId="49" fontId="27" fillId="0" borderId="5" xfId="142" applyNumberFormat="1" applyFont="1" applyBorder="1" applyAlignment="1">
      <alignment horizontal="right"/>
    </xf>
    <xf numFmtId="0" fontId="19" fillId="0" borderId="5" xfId="142" applyFont="1" applyBorder="1"/>
    <xf numFmtId="49" fontId="28" fillId="0" borderId="28" xfId="142" applyNumberFormat="1" applyFont="1" applyBorder="1"/>
    <xf numFmtId="0" fontId="21" fillId="0" borderId="28" xfId="142" applyFont="1" applyBorder="1"/>
    <xf numFmtId="0" fontId="22" fillId="0" borderId="0" xfId="142" applyFont="1"/>
    <xf numFmtId="0" fontId="27" fillId="0" borderId="0" xfId="142" applyFont="1" applyBorder="1"/>
    <xf numFmtId="3" fontId="27" fillId="0" borderId="29" xfId="142" applyNumberFormat="1" applyFont="1" applyBorder="1"/>
    <xf numFmtId="3" fontId="19" fillId="0" borderId="30" xfId="142" applyNumberFormat="1" applyFont="1" applyBorder="1"/>
    <xf numFmtId="0" fontId="20" fillId="0" borderId="0" xfId="142" applyFont="1" applyBorder="1"/>
    <xf numFmtId="49" fontId="28" fillId="0" borderId="0" xfId="142" applyNumberFormat="1" applyFont="1"/>
    <xf numFmtId="49" fontId="29" fillId="0" borderId="0" xfId="142" applyNumberFormat="1" applyFont="1" applyAlignment="1">
      <alignment horizontal="right"/>
    </xf>
    <xf numFmtId="0" fontId="18" fillId="0" borderId="0" xfId="142"/>
    <xf numFmtId="0" fontId="24" fillId="0" borderId="0" xfId="142" applyFont="1" applyAlignment="1" applyProtection="1">
      <alignment vertical="top" wrapText="1"/>
    </xf>
    <xf numFmtId="0" fontId="21" fillId="0" borderId="0" xfId="142" applyFont="1" applyAlignment="1" applyProtection="1">
      <alignment vertical="top" wrapText="1"/>
    </xf>
    <xf numFmtId="0" fontId="30" fillId="0" borderId="0" xfId="142" applyFont="1"/>
    <xf numFmtId="49" fontId="23" fillId="0" borderId="0" xfId="142" applyNumberFormat="1" applyFont="1" applyAlignment="1" applyProtection="1">
      <alignment vertical="top" wrapText="1"/>
    </xf>
    <xf numFmtId="0" fontId="23" fillId="0" borderId="0" xfId="142" applyFont="1" applyAlignment="1" applyProtection="1">
      <alignment vertical="top" wrapText="1"/>
    </xf>
    <xf numFmtId="3" fontId="23" fillId="0" borderId="0" xfId="142" applyNumberFormat="1" applyFont="1"/>
    <xf numFmtId="3" fontId="23" fillId="0" borderId="0" xfId="142" applyNumberFormat="1" applyFont="1" applyAlignment="1">
      <alignment vertical="top" wrapText="1"/>
    </xf>
    <xf numFmtId="3" fontId="23" fillId="0" borderId="0" xfId="142" applyNumberFormat="1" applyFont="1" applyAlignment="1" applyProtection="1">
      <alignment vertical="top" wrapText="1"/>
    </xf>
    <xf numFmtId="3" fontId="23" fillId="0" borderId="0" xfId="142" applyNumberFormat="1" applyFont="1" applyFill="1" applyBorder="1"/>
    <xf numFmtId="0" fontId="23" fillId="0" borderId="0" xfId="142" applyFont="1" applyAlignment="1">
      <alignment vertical="top" wrapText="1"/>
    </xf>
    <xf numFmtId="0" fontId="20" fillId="0" borderId="0" xfId="142" applyFont="1" applyBorder="1" applyAlignment="1"/>
    <xf numFmtId="49" fontId="19" fillId="0" borderId="22" xfId="142" applyNumberFormat="1" applyFont="1" applyBorder="1"/>
    <xf numFmtId="49" fontId="23" fillId="0" borderId="25" xfId="142" applyNumberFormat="1" applyFont="1" applyBorder="1"/>
    <xf numFmtId="49" fontId="19" fillId="0" borderId="0" xfId="142" applyNumberFormat="1" applyFont="1" applyBorder="1" applyAlignment="1">
      <alignment horizontal="right"/>
    </xf>
    <xf numFmtId="49" fontId="19" fillId="0" borderId="0" xfId="142" applyNumberFormat="1" applyFont="1" applyBorder="1"/>
    <xf numFmtId="3" fontId="19" fillId="0" borderId="29" xfId="142" applyNumberFormat="1" applyFont="1" applyBorder="1"/>
    <xf numFmtId="49" fontId="22" fillId="0" borderId="0" xfId="142" applyNumberFormat="1" applyFont="1"/>
    <xf numFmtId="3" fontId="28" fillId="0" borderId="0" xfId="142" applyNumberFormat="1" applyFont="1"/>
    <xf numFmtId="3" fontId="22" fillId="0" borderId="0" xfId="142" applyNumberFormat="1" applyFont="1"/>
    <xf numFmtId="3" fontId="21" fillId="0" borderId="0" xfId="142" applyNumberFormat="1" applyFont="1"/>
    <xf numFmtId="0" fontId="28" fillId="0" borderId="0" xfId="142" applyFont="1"/>
    <xf numFmtId="49" fontId="18" fillId="0" borderId="0" xfId="142" applyNumberFormat="1"/>
    <xf numFmtId="0" fontId="23" fillId="0" borderId="0" xfId="153"/>
    <xf numFmtId="0" fontId="20" fillId="0" borderId="0" xfId="153" applyFont="1"/>
    <xf numFmtId="0" fontId="19" fillId="0" borderId="0" xfId="153" applyFont="1"/>
    <xf numFmtId="0" fontId="20" fillId="0" borderId="0" xfId="153" applyFont="1" applyAlignment="1">
      <alignment horizontal="justify"/>
    </xf>
    <xf numFmtId="0" fontId="19" fillId="0" borderId="19" xfId="153" applyFont="1" applyBorder="1" applyAlignment="1">
      <alignment wrapText="1"/>
    </xf>
    <xf numFmtId="0" fontId="19" fillId="0" borderId="31" xfId="153" applyFont="1" applyBorder="1" applyAlignment="1">
      <alignment horizontal="center" wrapText="1"/>
    </xf>
    <xf numFmtId="0" fontId="19" fillId="0" borderId="20" xfId="153" applyFont="1" applyBorder="1" applyAlignment="1">
      <alignment horizontal="center" wrapText="1"/>
    </xf>
    <xf numFmtId="0" fontId="19" fillId="0" borderId="22" xfId="153" applyFont="1" applyBorder="1" applyAlignment="1">
      <alignment wrapText="1"/>
    </xf>
    <xf numFmtId="0" fontId="19" fillId="0" borderId="0" xfId="153" applyFont="1" applyBorder="1" applyAlignment="1">
      <alignment horizontal="center" wrapText="1"/>
    </xf>
    <xf numFmtId="0" fontId="19" fillId="0" borderId="23" xfId="153" applyFont="1" applyBorder="1" applyAlignment="1">
      <alignment horizontal="center" wrapText="1"/>
    </xf>
    <xf numFmtId="0" fontId="23" fillId="0" borderId="32" xfId="151" applyBorder="1"/>
    <xf numFmtId="40" fontId="23" fillId="0" borderId="3" xfId="151" applyNumberFormat="1" applyBorder="1"/>
    <xf numFmtId="40" fontId="23" fillId="0" borderId="33" xfId="151" applyNumberFormat="1" applyBorder="1"/>
    <xf numFmtId="0" fontId="23" fillId="0" borderId="32" xfId="151" applyFont="1" applyFill="1" applyBorder="1"/>
    <xf numFmtId="40" fontId="23" fillId="0" borderId="3" xfId="151" applyNumberFormat="1" applyFill="1" applyBorder="1"/>
    <xf numFmtId="0" fontId="19" fillId="34" borderId="32" xfId="151" applyFont="1" applyFill="1" applyBorder="1"/>
    <xf numFmtId="40" fontId="19" fillId="34" borderId="3" xfId="151" applyNumberFormat="1" applyFont="1" applyFill="1" applyBorder="1"/>
    <xf numFmtId="40" fontId="19" fillId="34" borderId="33" xfId="151" applyNumberFormat="1" applyFont="1" applyFill="1" applyBorder="1"/>
    <xf numFmtId="0" fontId="19" fillId="0" borderId="32" xfId="151" applyFont="1" applyBorder="1"/>
    <xf numFmtId="40" fontId="19" fillId="0" borderId="3" xfId="153" applyNumberFormat="1" applyFont="1" applyBorder="1" applyAlignment="1">
      <alignment horizontal="center" wrapText="1"/>
    </xf>
    <xf numFmtId="40" fontId="19" fillId="0" borderId="33" xfId="153" applyNumberFormat="1" applyFont="1" applyBorder="1" applyAlignment="1">
      <alignment horizontal="center" wrapText="1"/>
    </xf>
    <xf numFmtId="0" fontId="23" fillId="0" borderId="32" xfId="151" applyFont="1" applyBorder="1"/>
    <xf numFmtId="40" fontId="19" fillId="0" borderId="33" xfId="151" applyNumberFormat="1" applyFont="1" applyBorder="1"/>
    <xf numFmtId="40" fontId="23" fillId="0" borderId="3" xfId="151" applyNumberFormat="1" applyFont="1" applyBorder="1"/>
    <xf numFmtId="40" fontId="23" fillId="0" borderId="33" xfId="151" applyNumberFormat="1" applyFont="1" applyBorder="1"/>
    <xf numFmtId="2" fontId="19" fillId="34" borderId="32" xfId="151" applyNumberFormat="1" applyFont="1" applyFill="1" applyBorder="1"/>
    <xf numFmtId="2" fontId="23" fillId="0" borderId="32" xfId="151" applyNumberFormat="1" applyBorder="1"/>
    <xf numFmtId="0" fontId="19" fillId="34" borderId="34" xfId="153" applyFont="1" applyFill="1" applyBorder="1"/>
    <xf numFmtId="40" fontId="19" fillId="34" borderId="35" xfId="153" applyNumberFormat="1" applyFont="1" applyFill="1" applyBorder="1"/>
    <xf numFmtId="40" fontId="19" fillId="34" borderId="36" xfId="153" applyNumberFormat="1" applyFont="1" applyFill="1" applyBorder="1"/>
    <xf numFmtId="0" fontId="19" fillId="0" borderId="0" xfId="142" applyFont="1" applyBorder="1" applyAlignment="1"/>
    <xf numFmtId="0" fontId="23" fillId="0" borderId="0" xfId="142" applyFont="1" applyAlignment="1"/>
    <xf numFmtId="3" fontId="47" fillId="25" borderId="0" xfId="164" applyNumberFormat="1" applyFont="1" applyFill="1"/>
    <xf numFmtId="171" fontId="48" fillId="0" borderId="0" xfId="70" applyNumberFormat="1" applyFont="1"/>
    <xf numFmtId="0" fontId="48" fillId="0" borderId="0" xfId="152" applyFont="1"/>
    <xf numFmtId="2" fontId="49" fillId="0" borderId="23" xfId="152" applyNumberFormat="1" applyFont="1" applyFill="1" applyBorder="1" applyAlignment="1">
      <alignment horizontal="left" wrapText="1"/>
    </xf>
    <xf numFmtId="2" fontId="49" fillId="0" borderId="26" xfId="152" applyNumberFormat="1" applyFont="1" applyFill="1" applyBorder="1" applyAlignment="1">
      <alignment horizontal="centerContinuous" vertical="center" wrapText="1"/>
    </xf>
    <xf numFmtId="171" fontId="49" fillId="31" borderId="34" xfId="70" applyNumberFormat="1" applyFont="1" applyFill="1" applyBorder="1" applyAlignment="1">
      <alignment horizontal="center" vertical="center" wrapText="1"/>
    </xf>
    <xf numFmtId="171" fontId="49" fillId="31" borderId="35" xfId="70" applyNumberFormat="1" applyFont="1" applyFill="1" applyBorder="1" applyAlignment="1">
      <alignment horizontal="center" vertical="center" wrapText="1"/>
    </xf>
    <xf numFmtId="0" fontId="50" fillId="31" borderId="35" xfId="152" applyFont="1" applyFill="1" applyBorder="1" applyAlignment="1">
      <alignment horizontal="center" vertical="center" wrapText="1"/>
    </xf>
    <xf numFmtId="171" fontId="49" fillId="31" borderId="36" xfId="70" applyNumberFormat="1" applyFont="1" applyFill="1" applyBorder="1" applyAlignment="1">
      <alignment horizontal="center" vertical="center" wrapText="1"/>
    </xf>
    <xf numFmtId="0" fontId="48" fillId="0" borderId="0" xfId="152" applyFont="1" applyAlignment="1">
      <alignment vertical="center"/>
    </xf>
    <xf numFmtId="171" fontId="18" fillId="0" borderId="37" xfId="70" applyNumberFormat="1" applyFont="1" applyBorder="1" applyAlignment="1">
      <alignment horizontal="center" vertical="center" wrapText="1"/>
    </xf>
    <xf numFmtId="171" fontId="18" fillId="0" borderId="38" xfId="70" applyNumberFormat="1" applyFont="1" applyBorder="1" applyAlignment="1">
      <alignment horizontal="center" vertical="center" wrapText="1"/>
    </xf>
    <xf numFmtId="171" fontId="18" fillId="0" borderId="23" xfId="70" applyNumberFormat="1" applyFont="1" applyBorder="1" applyAlignment="1">
      <alignment horizontal="center" vertical="center" wrapText="1"/>
    </xf>
    <xf numFmtId="0" fontId="52" fillId="0" borderId="0" xfId="152" applyFont="1"/>
    <xf numFmtId="171" fontId="18" fillId="0" borderId="37" xfId="70" applyNumberFormat="1" applyFont="1" applyBorder="1" applyAlignment="1">
      <alignment vertical="center"/>
    </xf>
    <xf numFmtId="171" fontId="18" fillId="0" borderId="38" xfId="70" applyNumberFormat="1" applyFont="1" applyBorder="1" applyAlignment="1">
      <alignment vertical="center"/>
    </xf>
    <xf numFmtId="171" fontId="18" fillId="0" borderId="23" xfId="70" applyNumberFormat="1" applyFont="1" applyBorder="1" applyAlignment="1">
      <alignment vertical="center"/>
    </xf>
    <xf numFmtId="171" fontId="52" fillId="0" borderId="0" xfId="152" applyNumberFormat="1" applyFont="1"/>
    <xf numFmtId="171" fontId="18" fillId="0" borderId="39" xfId="70" applyNumberFormat="1" applyFont="1" applyBorder="1" applyAlignment="1">
      <alignment vertical="center"/>
    </xf>
    <xf numFmtId="171" fontId="18" fillId="0" borderId="40" xfId="70" applyNumberFormat="1" applyFont="1" applyBorder="1" applyAlignment="1">
      <alignment vertical="center"/>
    </xf>
    <xf numFmtId="171" fontId="20" fillId="32" borderId="41" xfId="70" applyNumberFormat="1" applyFont="1" applyFill="1" applyBorder="1" applyAlignment="1">
      <alignment vertical="center"/>
    </xf>
    <xf numFmtId="171" fontId="20" fillId="32" borderId="42" xfId="70" applyNumberFormat="1" applyFont="1" applyFill="1" applyBorder="1" applyAlignment="1">
      <alignment vertical="center"/>
    </xf>
    <xf numFmtId="171" fontId="20" fillId="32" borderId="30" xfId="70" applyNumberFormat="1" applyFont="1" applyFill="1" applyBorder="1" applyAlignment="1">
      <alignment vertical="center"/>
    </xf>
    <xf numFmtId="171" fontId="18" fillId="0" borderId="22" xfId="70" applyNumberFormat="1" applyFont="1" applyBorder="1" applyAlignment="1">
      <alignment vertical="center"/>
    </xf>
    <xf numFmtId="171" fontId="18" fillId="0" borderId="22" xfId="70" applyNumberFormat="1" applyFont="1" applyFill="1" applyBorder="1" applyAlignment="1">
      <alignment vertical="center"/>
    </xf>
    <xf numFmtId="171" fontId="18" fillId="0" borderId="38" xfId="70" applyNumberFormat="1" applyFont="1" applyFill="1" applyBorder="1" applyAlignment="1">
      <alignment vertical="center"/>
    </xf>
    <xf numFmtId="171" fontId="18" fillId="0" borderId="23" xfId="70" applyNumberFormat="1" applyFont="1" applyFill="1" applyBorder="1" applyAlignment="1">
      <alignment vertical="center"/>
    </xf>
    <xf numFmtId="0" fontId="52" fillId="0" borderId="0" xfId="152" applyFont="1" applyFill="1"/>
    <xf numFmtId="171" fontId="18" fillId="0" borderId="37" xfId="70" applyNumberFormat="1" applyFont="1" applyFill="1" applyBorder="1" applyAlignment="1">
      <alignment vertical="center"/>
    </xf>
    <xf numFmtId="171" fontId="20" fillId="32" borderId="43" xfId="70" applyNumberFormat="1" applyFont="1" applyFill="1" applyBorder="1" applyAlignment="1">
      <alignment vertical="center"/>
    </xf>
    <xf numFmtId="3" fontId="52" fillId="0" borderId="0" xfId="152" applyNumberFormat="1" applyFont="1" applyFill="1"/>
    <xf numFmtId="171" fontId="18" fillId="0" borderId="44" xfId="70" applyNumberFormat="1" applyFont="1" applyBorder="1" applyAlignment="1">
      <alignment vertical="center"/>
    </xf>
    <xf numFmtId="3" fontId="52" fillId="0" borderId="0" xfId="152" applyNumberFormat="1" applyFont="1"/>
    <xf numFmtId="171" fontId="18" fillId="0" borderId="29" xfId="70" applyNumberFormat="1" applyFont="1" applyBorder="1" applyAlignment="1">
      <alignment horizontal="center" vertical="center" wrapText="1"/>
    </xf>
    <xf numFmtId="171" fontId="18" fillId="0" borderId="5" xfId="70" applyNumberFormat="1" applyFont="1" applyBorder="1" applyAlignment="1">
      <alignment horizontal="center" vertical="center" wrapText="1"/>
    </xf>
    <xf numFmtId="171" fontId="18" fillId="0" borderId="30" xfId="70" applyNumberFormat="1" applyFont="1" applyBorder="1" applyAlignment="1">
      <alignment horizontal="center" vertical="center" wrapText="1"/>
    </xf>
    <xf numFmtId="0" fontId="20" fillId="32" borderId="24" xfId="152" applyFont="1" applyFill="1" applyBorder="1" applyAlignment="1">
      <alignment vertical="center" wrapText="1"/>
    </xf>
    <xf numFmtId="43" fontId="52" fillId="0" borderId="0" xfId="152" applyNumberFormat="1" applyFont="1"/>
    <xf numFmtId="0" fontId="20" fillId="0" borderId="0" xfId="152" applyFont="1" applyFill="1" applyBorder="1" applyAlignment="1">
      <alignment vertical="center" wrapText="1"/>
    </xf>
    <xf numFmtId="171" fontId="20" fillId="0" borderId="0" xfId="70" applyNumberFormat="1" applyFont="1" applyFill="1" applyBorder="1" applyAlignment="1">
      <alignment vertical="center"/>
    </xf>
    <xf numFmtId="0" fontId="52" fillId="0" borderId="0" xfId="152" applyFont="1" applyFill="1" applyBorder="1"/>
    <xf numFmtId="171" fontId="52" fillId="0" borderId="0" xfId="152" applyNumberFormat="1" applyFont="1" applyFill="1" applyBorder="1"/>
    <xf numFmtId="0" fontId="23" fillId="0" borderId="0" xfId="152" applyFont="1" applyFill="1" applyBorder="1" applyProtection="1"/>
    <xf numFmtId="0" fontId="23" fillId="0" borderId="0" xfId="152" applyFont="1" applyFill="1" applyBorder="1" applyAlignment="1" applyProtection="1">
      <alignment horizontal="left"/>
    </xf>
    <xf numFmtId="0" fontId="23" fillId="0" borderId="0" xfId="152" applyFont="1" applyFill="1" applyBorder="1"/>
    <xf numFmtId="0" fontId="20" fillId="31" borderId="27" xfId="152" applyFont="1" applyFill="1" applyBorder="1" applyAlignment="1" applyProtection="1">
      <alignment horizontal="center" vertical="center" wrapText="1"/>
    </xf>
    <xf numFmtId="0" fontId="20" fillId="0" borderId="21" xfId="152" applyFont="1" applyFill="1" applyBorder="1" applyAlignment="1">
      <alignment vertical="center"/>
    </xf>
    <xf numFmtId="0" fontId="20" fillId="0" borderId="0" xfId="152" applyFont="1" applyFill="1" applyBorder="1" applyAlignment="1">
      <alignment horizontal="centerContinuous" vertical="center"/>
    </xf>
    <xf numFmtId="0" fontId="31" fillId="31" borderId="29" xfId="152" applyFont="1" applyFill="1" applyBorder="1" applyAlignment="1" applyProtection="1">
      <alignment horizontal="center" vertical="center" wrapText="1"/>
    </xf>
    <xf numFmtId="0" fontId="31" fillId="31" borderId="5" xfId="152" applyFont="1" applyFill="1" applyBorder="1" applyAlignment="1" applyProtection="1">
      <alignment horizontal="left" vertical="center" wrapText="1"/>
    </xf>
    <xf numFmtId="0" fontId="31" fillId="31" borderId="30" xfId="152" applyFont="1" applyFill="1" applyBorder="1" applyAlignment="1" applyProtection="1">
      <alignment horizontal="center" vertical="center" wrapText="1"/>
    </xf>
    <xf numFmtId="0" fontId="50" fillId="0" borderId="22" xfId="152" applyFont="1" applyFill="1" applyBorder="1" applyAlignment="1">
      <alignment horizontal="center" vertical="center"/>
    </xf>
    <xf numFmtId="1" fontId="50" fillId="31" borderId="41" xfId="152" applyNumberFormat="1" applyFont="1" applyFill="1" applyBorder="1" applyAlignment="1">
      <alignment horizontal="center" vertical="center"/>
    </xf>
    <xf numFmtId="0" fontId="50" fillId="31" borderId="42" xfId="152" applyFont="1" applyFill="1" applyBorder="1" applyAlignment="1">
      <alignment horizontal="center" vertical="center" wrapText="1"/>
    </xf>
    <xf numFmtId="0" fontId="50" fillId="31" borderId="43" xfId="152" applyFont="1" applyFill="1" applyBorder="1" applyAlignment="1">
      <alignment horizontal="center" vertical="center"/>
    </xf>
    <xf numFmtId="0" fontId="54" fillId="0" borderId="0" xfId="152" applyFont="1" applyFill="1" applyBorder="1"/>
    <xf numFmtId="0" fontId="31" fillId="0" borderId="5" xfId="152" applyFont="1" applyFill="1" applyBorder="1" applyAlignment="1" applyProtection="1">
      <alignment horizontal="center" vertical="center" wrapText="1"/>
    </xf>
    <xf numFmtId="0" fontId="31" fillId="0" borderId="0" xfId="152" applyFont="1" applyFill="1" applyBorder="1" applyAlignment="1" applyProtection="1">
      <alignment horizontal="left" vertical="center" wrapText="1"/>
    </xf>
    <xf numFmtId="0" fontId="31" fillId="0" borderId="0" xfId="152" applyFont="1" applyFill="1" applyBorder="1" applyAlignment="1" applyProtection="1">
      <alignment horizontal="center" vertical="center" wrapText="1"/>
    </xf>
    <xf numFmtId="0" fontId="50" fillId="0" borderId="0" xfId="152" applyFont="1" applyFill="1" applyBorder="1" applyAlignment="1">
      <alignment horizontal="center" vertical="center"/>
    </xf>
    <xf numFmtId="1" fontId="50" fillId="0" borderId="0" xfId="152" applyNumberFormat="1" applyFont="1" applyFill="1" applyBorder="1" applyAlignment="1">
      <alignment horizontal="center" vertical="center"/>
    </xf>
    <xf numFmtId="0" fontId="50" fillId="0" borderId="0" xfId="152" applyFont="1" applyFill="1" applyBorder="1" applyAlignment="1">
      <alignment horizontal="center" vertical="center" wrapText="1"/>
    </xf>
    <xf numFmtId="0" fontId="52" fillId="0" borderId="45" xfId="152" applyFont="1" applyFill="1" applyBorder="1" applyAlignment="1">
      <alignment horizontal="center" vertical="center" wrapText="1"/>
    </xf>
    <xf numFmtId="0" fontId="52" fillId="0" borderId="45" xfId="152" applyFont="1" applyFill="1" applyBorder="1" applyAlignment="1">
      <alignment horizontal="left" vertical="center" wrapText="1"/>
    </xf>
    <xf numFmtId="0" fontId="52" fillId="0" borderId="45" xfId="152" applyFont="1" applyFill="1" applyBorder="1" applyAlignment="1">
      <alignment vertical="center" wrapText="1"/>
    </xf>
    <xf numFmtId="3" fontId="52" fillId="0" borderId="0" xfId="152" applyNumberFormat="1" applyFont="1" applyFill="1" applyBorder="1" applyAlignment="1">
      <alignment horizontal="right" vertical="center" wrapText="1"/>
    </xf>
    <xf numFmtId="3" fontId="48" fillId="0" borderId="46" xfId="152" applyNumberFormat="1" applyFont="1" applyFill="1" applyBorder="1" applyAlignment="1">
      <alignment horizontal="right" vertical="center" wrapText="1"/>
    </xf>
    <xf numFmtId="3" fontId="72" fillId="0" borderId="46" xfId="118" applyNumberFormat="1" applyFont="1" applyFill="1" applyBorder="1" applyAlignment="1">
      <alignment horizontal="right" vertical="center" wrapText="1"/>
    </xf>
    <xf numFmtId="3" fontId="72" fillId="0" borderId="0" xfId="118" applyNumberFormat="1" applyFont="1" applyFill="1" applyBorder="1" applyAlignment="1">
      <alignment horizontal="right" vertical="center" wrapText="1"/>
    </xf>
    <xf numFmtId="3" fontId="52" fillId="0" borderId="47" xfId="152" applyNumberFormat="1" applyFont="1" applyFill="1" applyBorder="1" applyAlignment="1">
      <alignment horizontal="right" vertical="center" wrapText="1"/>
    </xf>
    <xf numFmtId="3" fontId="52" fillId="0" borderId="48" xfId="152" applyNumberFormat="1" applyFont="1" applyFill="1" applyBorder="1" applyAlignment="1">
      <alignment horizontal="right" vertical="center" wrapText="1"/>
    </xf>
    <xf numFmtId="3" fontId="52" fillId="0" borderId="46" xfId="152" applyNumberFormat="1" applyFont="1" applyFill="1" applyBorder="1" applyAlignment="1">
      <alignment horizontal="right" vertical="center" wrapText="1"/>
    </xf>
    <xf numFmtId="0" fontId="52" fillId="0" borderId="49" xfId="152" applyFont="1" applyFill="1" applyBorder="1" applyAlignment="1">
      <alignment horizontal="left" vertical="center" wrapText="1"/>
    </xf>
    <xf numFmtId="0" fontId="52" fillId="0" borderId="49" xfId="152" applyFont="1" applyFill="1" applyBorder="1" applyAlignment="1">
      <alignment horizontal="left" vertical="top" wrapText="1"/>
    </xf>
    <xf numFmtId="0" fontId="52" fillId="0" borderId="5" xfId="152" applyFont="1" applyFill="1" applyBorder="1" applyAlignment="1">
      <alignment horizontal="center" vertical="center" wrapText="1"/>
    </xf>
    <xf numFmtId="0" fontId="52" fillId="0" borderId="5" xfId="152" applyFont="1" applyFill="1" applyBorder="1" applyAlignment="1">
      <alignment horizontal="left" vertical="center" wrapText="1"/>
    </xf>
    <xf numFmtId="0" fontId="52" fillId="0" borderId="5" xfId="152" applyFont="1" applyFill="1" applyBorder="1" applyAlignment="1">
      <alignment horizontal="left" vertical="top" wrapText="1"/>
    </xf>
    <xf numFmtId="3" fontId="56" fillId="0" borderId="0" xfId="152" applyNumberFormat="1" applyFont="1" applyFill="1" applyBorder="1" applyAlignment="1">
      <alignment horizontal="right" vertical="center" wrapText="1"/>
    </xf>
    <xf numFmtId="3" fontId="56" fillId="0" borderId="50" xfId="152" applyNumberFormat="1" applyFont="1" applyFill="1" applyBorder="1" applyAlignment="1">
      <alignment horizontal="right" vertical="center" wrapText="1"/>
    </xf>
    <xf numFmtId="3" fontId="56" fillId="0" borderId="51" xfId="152" applyNumberFormat="1" applyFont="1" applyFill="1" applyBorder="1" applyAlignment="1">
      <alignment horizontal="right" vertical="center" wrapText="1"/>
    </xf>
    <xf numFmtId="3" fontId="56" fillId="0" borderId="52" xfId="152" applyNumberFormat="1" applyFont="1" applyFill="1" applyBorder="1" applyAlignment="1">
      <alignment horizontal="right" vertical="center" wrapText="1"/>
    </xf>
    <xf numFmtId="3" fontId="23" fillId="0" borderId="0" xfId="152" applyNumberFormat="1" applyFill="1" applyBorder="1"/>
    <xf numFmtId="3" fontId="52" fillId="0" borderId="22" xfId="152" applyNumberFormat="1" applyFont="1" applyFill="1" applyBorder="1" applyAlignment="1">
      <alignment horizontal="right" vertical="center" wrapText="1"/>
    </xf>
    <xf numFmtId="0" fontId="52" fillId="0" borderId="0" xfId="152" applyFont="1" applyFill="1" applyBorder="1" applyAlignment="1">
      <alignment horizontal="center" vertical="center" wrapText="1"/>
    </xf>
    <xf numFmtId="0" fontId="52" fillId="0" borderId="0" xfId="152" applyFont="1" applyFill="1" applyBorder="1" applyAlignment="1">
      <alignment horizontal="left" vertical="center" wrapText="1"/>
    </xf>
    <xf numFmtId="3" fontId="56" fillId="0" borderId="22" xfId="152" applyNumberFormat="1" applyFont="1" applyFill="1" applyBorder="1" applyAlignment="1">
      <alignment horizontal="right" vertical="center" wrapText="1"/>
    </xf>
    <xf numFmtId="0" fontId="52" fillId="0" borderId="53" xfId="152" applyFont="1" applyFill="1" applyBorder="1" applyAlignment="1">
      <alignment horizontal="center" vertical="center" wrapText="1"/>
    </xf>
    <xf numFmtId="0" fontId="52" fillId="0" borderId="53" xfId="152" applyFont="1" applyFill="1" applyBorder="1" applyAlignment="1">
      <alignment horizontal="left" vertical="center" wrapText="1"/>
    </xf>
    <xf numFmtId="0" fontId="52" fillId="0" borderId="54" xfId="152" applyFont="1" applyFill="1" applyBorder="1" applyAlignment="1">
      <alignment horizontal="center" vertical="center" wrapText="1"/>
    </xf>
    <xf numFmtId="0" fontId="52" fillId="0" borderId="54" xfId="152" applyFont="1" applyFill="1" applyBorder="1" applyAlignment="1">
      <alignment horizontal="left" vertical="center" wrapText="1"/>
    </xf>
    <xf numFmtId="3" fontId="52" fillId="0" borderId="48" xfId="152" applyNumberFormat="1" applyFont="1" applyFill="1" applyBorder="1" applyAlignment="1">
      <alignment horizontal="right"/>
    </xf>
    <xf numFmtId="0" fontId="52" fillId="0" borderId="49" xfId="152" applyFont="1" applyFill="1" applyBorder="1" applyAlignment="1">
      <alignment horizontal="center" vertical="center" wrapText="1"/>
    </xf>
    <xf numFmtId="0" fontId="52" fillId="0" borderId="31" xfId="152" applyFont="1" applyFill="1" applyBorder="1" applyAlignment="1">
      <alignment horizontal="center" vertical="center" wrapText="1"/>
    </xf>
    <xf numFmtId="0" fontId="52" fillId="0" borderId="31" xfId="152" applyFont="1" applyFill="1" applyBorder="1" applyAlignment="1">
      <alignment horizontal="left" vertical="center" wrapText="1"/>
    </xf>
    <xf numFmtId="3" fontId="56" fillId="0" borderId="41" xfId="152" applyNumberFormat="1" applyFont="1" applyFill="1" applyBorder="1" applyAlignment="1">
      <alignment horizontal="right" vertical="center" wrapText="1"/>
    </xf>
    <xf numFmtId="3" fontId="56" fillId="0" borderId="42" xfId="152" applyNumberFormat="1" applyFont="1" applyFill="1" applyBorder="1" applyAlignment="1">
      <alignment horizontal="right" vertical="center" wrapText="1"/>
    </xf>
    <xf numFmtId="3" fontId="56" fillId="0" borderId="43" xfId="152" applyNumberFormat="1" applyFont="1" applyFill="1" applyBorder="1" applyAlignment="1">
      <alignment horizontal="right" vertical="center" wrapText="1"/>
    </xf>
    <xf numFmtId="0" fontId="20" fillId="0" borderId="29" xfId="152" applyFont="1" applyFill="1" applyBorder="1" applyProtection="1"/>
    <xf numFmtId="9" fontId="20" fillId="0" borderId="5" xfId="152" applyNumberFormat="1" applyFont="1" applyFill="1" applyBorder="1" applyAlignment="1" applyProtection="1">
      <alignment horizontal="left"/>
    </xf>
    <xf numFmtId="0" fontId="18" fillId="0" borderId="30" xfId="152" applyFont="1" applyFill="1" applyBorder="1" applyProtection="1"/>
    <xf numFmtId="0" fontId="52" fillId="0" borderId="0" xfId="152" applyFont="1" applyFill="1" applyBorder="1" applyProtection="1"/>
    <xf numFmtId="0" fontId="52" fillId="0" borderId="0" xfId="152" applyFont="1" applyFill="1" applyBorder="1" applyAlignment="1" applyProtection="1">
      <alignment horizontal="left"/>
    </xf>
    <xf numFmtId="3" fontId="52" fillId="0" borderId="0" xfId="152" applyNumberFormat="1" applyFont="1" applyFill="1" applyBorder="1"/>
    <xf numFmtId="171" fontId="52" fillId="0" borderId="0" xfId="70" applyNumberFormat="1" applyFont="1" applyFill="1" applyBorder="1"/>
    <xf numFmtId="171" fontId="52" fillId="0" borderId="0" xfId="70" applyNumberFormat="1" applyFont="1" applyFill="1" applyBorder="1" applyProtection="1"/>
    <xf numFmtId="171" fontId="52" fillId="0" borderId="0" xfId="70" applyNumberFormat="1" applyFont="1" applyFill="1" applyBorder="1" applyAlignment="1" applyProtection="1">
      <alignment horizontal="left"/>
    </xf>
    <xf numFmtId="171" fontId="23" fillId="0" borderId="0" xfId="152" applyNumberFormat="1" applyFont="1" applyFill="1" applyBorder="1"/>
    <xf numFmtId="172" fontId="52" fillId="0" borderId="0" xfId="152" applyNumberFormat="1" applyFont="1" applyFill="1" applyBorder="1" applyProtection="1"/>
    <xf numFmtId="0" fontId="56" fillId="0" borderId="54" xfId="152" applyFont="1" applyFill="1" applyBorder="1" applyAlignment="1">
      <alignment horizontal="left" vertical="center" wrapText="1"/>
    </xf>
    <xf numFmtId="0" fontId="57" fillId="0" borderId="54" xfId="152" applyFont="1" applyFill="1" applyBorder="1" applyAlignment="1">
      <alignment horizontal="left" vertical="center" wrapText="1"/>
    </xf>
    <xf numFmtId="0" fontId="56" fillId="0" borderId="54" xfId="152" applyFont="1" applyFill="1" applyBorder="1" applyAlignment="1">
      <alignment vertical="center" wrapText="1"/>
    </xf>
    <xf numFmtId="0" fontId="56" fillId="0" borderId="54" xfId="152" applyFont="1" applyFill="1" applyBorder="1" applyAlignment="1">
      <alignment horizontal="left" vertical="center" wrapText="1" indent="2"/>
    </xf>
    <xf numFmtId="0" fontId="52" fillId="0" borderId="54" xfId="152" applyFont="1" applyFill="1" applyBorder="1" applyAlignment="1">
      <alignment horizontal="left" vertical="center" wrapText="1" indent="3"/>
    </xf>
    <xf numFmtId="0" fontId="57" fillId="0" borderId="54" xfId="152" applyFont="1" applyFill="1" applyBorder="1" applyAlignment="1">
      <alignment vertical="center" wrapText="1"/>
    </xf>
    <xf numFmtId="0" fontId="56" fillId="0" borderId="54" xfId="152" applyFont="1" applyFill="1" applyBorder="1" applyAlignment="1">
      <alignment horizontal="left" vertical="center" wrapText="1" indent="3"/>
    </xf>
    <xf numFmtId="0" fontId="56" fillId="0" borderId="54" xfId="152" applyFont="1" applyFill="1" applyBorder="1" applyAlignment="1">
      <alignment horizontal="center" vertical="center" wrapText="1"/>
    </xf>
    <xf numFmtId="0" fontId="52" fillId="0" borderId="54" xfId="152" applyFont="1" applyFill="1" applyBorder="1" applyAlignment="1">
      <alignment vertical="center" wrapText="1"/>
    </xf>
    <xf numFmtId="0" fontId="52" fillId="0" borderId="54" xfId="152" applyFont="1" applyFill="1" applyBorder="1" applyAlignment="1">
      <alignment horizontal="left" vertical="center" wrapText="1" indent="2"/>
    </xf>
    <xf numFmtId="0" fontId="58" fillId="0" borderId="54" xfId="152" applyFont="1" applyFill="1" applyBorder="1" applyAlignment="1">
      <alignment horizontal="left" vertical="center" wrapText="1"/>
    </xf>
    <xf numFmtId="0" fontId="59" fillId="0" borderId="54" xfId="152" applyFont="1" applyFill="1" applyBorder="1" applyAlignment="1">
      <alignment vertical="center" wrapText="1"/>
    </xf>
    <xf numFmtId="0" fontId="57" fillId="0" borderId="54" xfId="152" applyFont="1" applyFill="1" applyBorder="1" applyAlignment="1">
      <alignment horizontal="left" vertical="center" wrapText="1" indent="2"/>
    </xf>
    <xf numFmtId="0" fontId="56" fillId="0" borderId="54" xfId="152" applyFont="1" applyFill="1" applyBorder="1" applyAlignment="1">
      <alignment horizontal="left" vertical="center" wrapText="1" indent="4"/>
    </xf>
    <xf numFmtId="0" fontId="52" fillId="0" borderId="54" xfId="152" applyFont="1" applyFill="1" applyBorder="1" applyAlignment="1">
      <alignment horizontal="left" vertical="center" wrapText="1" indent="4"/>
    </xf>
    <xf numFmtId="0" fontId="59" fillId="0" borderId="54" xfId="152" applyFont="1" applyFill="1" applyBorder="1" applyAlignment="1">
      <alignment horizontal="left" vertical="center" wrapText="1"/>
    </xf>
    <xf numFmtId="0" fontId="59" fillId="0" borderId="54" xfId="166" applyFont="1" applyFill="1" applyBorder="1" applyAlignment="1" applyProtection="1">
      <alignment horizontal="left" vertical="center" wrapText="1"/>
    </xf>
    <xf numFmtId="0" fontId="52" fillId="0" borderId="0" xfId="152" applyFont="1" applyFill="1" applyAlignment="1">
      <alignment wrapText="1"/>
    </xf>
    <xf numFmtId="0" fontId="52" fillId="0" borderId="49" xfId="152" applyFont="1" applyFill="1" applyBorder="1" applyAlignment="1">
      <alignment horizontal="left" vertical="center" wrapText="1" indent="2"/>
    </xf>
    <xf numFmtId="0" fontId="23" fillId="0" borderId="0" xfId="152" applyFont="1" applyFill="1" applyBorder="1" applyAlignment="1">
      <alignment vertical="center"/>
    </xf>
    <xf numFmtId="3" fontId="52" fillId="0" borderId="48" xfId="152" applyNumberFormat="1" applyFont="1" applyFill="1" applyBorder="1" applyAlignment="1">
      <alignment horizontal="right" vertical="center"/>
    </xf>
    <xf numFmtId="3" fontId="52" fillId="0" borderId="55" xfId="152" applyNumberFormat="1" applyFont="1" applyFill="1" applyBorder="1" applyAlignment="1">
      <alignment horizontal="right" vertical="center" wrapText="1"/>
    </xf>
    <xf numFmtId="3" fontId="52" fillId="0" borderId="56" xfId="152" applyNumberFormat="1" applyFont="1" applyFill="1" applyBorder="1" applyAlignment="1">
      <alignment horizontal="right" vertical="center"/>
    </xf>
    <xf numFmtId="3" fontId="52" fillId="0" borderId="57" xfId="152" applyNumberFormat="1" applyFont="1" applyFill="1" applyBorder="1" applyAlignment="1">
      <alignment horizontal="right" vertical="center" wrapText="1"/>
    </xf>
    <xf numFmtId="3" fontId="23" fillId="0" borderId="0" xfId="152" applyNumberFormat="1" applyFont="1" applyFill="1"/>
    <xf numFmtId="0" fontId="23" fillId="0" borderId="0" xfId="152" applyFont="1" applyFill="1"/>
    <xf numFmtId="0" fontId="31" fillId="0" borderId="22" xfId="152" applyFont="1" applyFill="1" applyBorder="1" applyAlignment="1" applyProtection="1">
      <alignment horizontal="center" vertical="center" wrapText="1"/>
    </xf>
    <xf numFmtId="0" fontId="18" fillId="0" borderId="54" xfId="152" applyFont="1" applyFill="1" applyBorder="1" applyAlignment="1">
      <alignment vertical="center" wrapText="1"/>
    </xf>
    <xf numFmtId="0" fontId="18" fillId="0" borderId="54" xfId="152" applyFont="1" applyFill="1" applyBorder="1" applyAlignment="1">
      <alignment horizontal="center" vertical="center" wrapText="1"/>
    </xf>
    <xf numFmtId="0" fontId="64" fillId="0" borderId="0" xfId="152" applyFont="1" applyFill="1" applyAlignment="1">
      <alignment vertical="center"/>
    </xf>
    <xf numFmtId="0" fontId="48" fillId="0" borderId="54" xfId="152" applyFont="1" applyFill="1" applyBorder="1" applyAlignment="1">
      <alignment horizontal="center" vertical="center" wrapText="1"/>
    </xf>
    <xf numFmtId="0" fontId="48" fillId="0" borderId="54" xfId="152" applyFont="1" applyFill="1" applyBorder="1" applyAlignment="1">
      <alignment horizontal="left" vertical="center" wrapText="1"/>
    </xf>
    <xf numFmtId="3" fontId="48" fillId="0" borderId="0" xfId="152" applyNumberFormat="1" applyFont="1" applyFill="1" applyBorder="1" applyAlignment="1">
      <alignment horizontal="right" vertical="center" wrapText="1"/>
    </xf>
    <xf numFmtId="0" fontId="52" fillId="35" borderId="54" xfId="152" applyFont="1" applyFill="1" applyBorder="1" applyAlignment="1">
      <alignment horizontal="center" vertical="center" wrapText="1"/>
    </xf>
    <xf numFmtId="0" fontId="52" fillId="35" borderId="54" xfId="152" applyFont="1" applyFill="1" applyBorder="1" applyAlignment="1">
      <alignment horizontal="left" vertical="center" wrapText="1"/>
    </xf>
    <xf numFmtId="3" fontId="52" fillId="35" borderId="0" xfId="152" applyNumberFormat="1" applyFont="1" applyFill="1" applyBorder="1" applyAlignment="1">
      <alignment horizontal="right" vertical="center" wrapText="1"/>
    </xf>
    <xf numFmtId="3" fontId="52" fillId="35" borderId="46" xfId="152" applyNumberFormat="1" applyFont="1" applyFill="1" applyBorder="1" applyAlignment="1">
      <alignment horizontal="right" vertical="center" wrapText="1"/>
    </xf>
    <xf numFmtId="0" fontId="23" fillId="35" borderId="0" xfId="152" applyFont="1" applyFill="1" applyBorder="1" applyAlignment="1">
      <alignment vertical="center"/>
    </xf>
    <xf numFmtId="0" fontId="52" fillId="35" borderId="54" xfId="152" applyFont="1" applyFill="1" applyBorder="1" applyAlignment="1">
      <alignment vertical="center" wrapText="1"/>
    </xf>
    <xf numFmtId="3" fontId="52" fillId="35" borderId="0" xfId="152" applyNumberFormat="1" applyFont="1" applyFill="1" applyBorder="1" applyAlignment="1">
      <alignment horizontal="center" vertical="center"/>
    </xf>
    <xf numFmtId="0" fontId="18" fillId="0" borderId="49" xfId="152" applyFont="1" applyFill="1" applyBorder="1" applyAlignment="1">
      <alignment horizontal="left" vertical="center" wrapText="1"/>
    </xf>
    <xf numFmtId="0" fontId="18" fillId="0" borderId="49" xfId="152" applyFont="1" applyFill="1" applyBorder="1" applyAlignment="1">
      <alignment vertical="center" wrapText="1"/>
    </xf>
    <xf numFmtId="171" fontId="65" fillId="0" borderId="0" xfId="70" applyNumberFormat="1" applyFont="1" applyFill="1" applyBorder="1" applyAlignment="1">
      <alignment horizontal="center"/>
    </xf>
    <xf numFmtId="3" fontId="52" fillId="0" borderId="58" xfId="152" applyNumberFormat="1" applyFont="1" applyFill="1" applyBorder="1" applyAlignment="1">
      <alignment horizontal="right" vertical="center" wrapText="1"/>
    </xf>
    <xf numFmtId="3" fontId="23" fillId="0" borderId="0" xfId="152" applyNumberFormat="1" applyFont="1" applyFill="1" applyBorder="1" applyAlignment="1">
      <alignment vertical="center"/>
    </xf>
    <xf numFmtId="0" fontId="64" fillId="0" borderId="0" xfId="152" applyFont="1" applyFill="1" applyBorder="1" applyAlignment="1">
      <alignment vertical="center"/>
    </xf>
    <xf numFmtId="3" fontId="52" fillId="0" borderId="56" xfId="152" applyNumberFormat="1" applyFont="1" applyFill="1" applyBorder="1" applyAlignment="1">
      <alignment horizontal="right"/>
    </xf>
    <xf numFmtId="171" fontId="48" fillId="0" borderId="0" xfId="70" applyNumberFormat="1" applyFont="1" applyBorder="1"/>
    <xf numFmtId="171" fontId="66" fillId="0" borderId="0" xfId="70" applyNumberFormat="1" applyFont="1"/>
    <xf numFmtId="171" fontId="18" fillId="0" borderId="59" xfId="70" applyNumberFormat="1" applyFont="1" applyBorder="1" applyAlignment="1">
      <alignment horizontal="center" vertical="center" wrapText="1"/>
    </xf>
    <xf numFmtId="171" fontId="49" fillId="31" borderId="60" xfId="70" applyNumberFormat="1" applyFont="1" applyFill="1" applyBorder="1" applyAlignment="1">
      <alignment horizontal="centerContinuous" vertical="center" wrapText="1"/>
    </xf>
    <xf numFmtId="171" fontId="49" fillId="31" borderId="61" xfId="70" applyNumberFormat="1" applyFont="1" applyFill="1" applyBorder="1" applyAlignment="1">
      <alignment horizontal="center" vertical="center" wrapText="1"/>
    </xf>
    <xf numFmtId="0" fontId="51" fillId="0" borderId="21" xfId="152" applyFont="1" applyBorder="1" applyAlignment="1">
      <alignment vertical="center"/>
    </xf>
    <xf numFmtId="171" fontId="18" fillId="0" borderId="0" xfId="70" applyNumberFormat="1" applyFont="1" applyBorder="1" applyAlignment="1">
      <alignment horizontal="center" vertical="center" wrapText="1"/>
    </xf>
    <xf numFmtId="0" fontId="18" fillId="0" borderId="21" xfId="152" applyFont="1" applyBorder="1" applyAlignment="1">
      <alignment horizontal="left" vertical="center" wrapText="1"/>
    </xf>
    <xf numFmtId="171" fontId="18" fillId="0" borderId="0" xfId="70" applyNumberFormat="1" applyFont="1" applyBorder="1" applyAlignment="1">
      <alignment vertical="center"/>
    </xf>
    <xf numFmtId="171" fontId="18" fillId="0" borderId="0" xfId="70" applyNumberFormat="1" applyFont="1" applyFill="1" applyBorder="1" applyAlignment="1">
      <alignment vertical="center"/>
    </xf>
    <xf numFmtId="171" fontId="20" fillId="32" borderId="5" xfId="70" applyNumberFormat="1" applyFont="1" applyFill="1" applyBorder="1" applyAlignment="1">
      <alignment vertical="center"/>
    </xf>
    <xf numFmtId="171" fontId="20" fillId="32" borderId="62" xfId="70" applyNumberFormat="1" applyFont="1" applyFill="1" applyBorder="1" applyAlignment="1">
      <alignment vertical="center"/>
    </xf>
    <xf numFmtId="171" fontId="18" fillId="0" borderId="19" xfId="70" applyNumberFormat="1" applyFont="1" applyBorder="1" applyAlignment="1">
      <alignment vertical="center"/>
    </xf>
    <xf numFmtId="171" fontId="18" fillId="0" borderId="51" xfId="70" applyNumberFormat="1" applyFont="1" applyBorder="1" applyAlignment="1">
      <alignment vertical="center"/>
    </xf>
    <xf numFmtId="171" fontId="18" fillId="0" borderId="20" xfId="70" applyNumberFormat="1" applyFont="1" applyBorder="1" applyAlignment="1">
      <alignment vertical="center"/>
    </xf>
    <xf numFmtId="0" fontId="18" fillId="0" borderId="21" xfId="152" applyFont="1" applyFill="1" applyBorder="1" applyAlignment="1">
      <alignment horizontal="left" vertical="center" wrapText="1"/>
    </xf>
    <xf numFmtId="171" fontId="18" fillId="0" borderId="63" xfId="70" applyNumberFormat="1" applyFont="1" applyFill="1" applyBorder="1" applyAlignment="1">
      <alignment vertical="center"/>
    </xf>
    <xf numFmtId="171" fontId="18" fillId="0" borderId="63" xfId="70" applyNumberFormat="1" applyFont="1" applyBorder="1" applyAlignment="1">
      <alignment vertical="center"/>
    </xf>
    <xf numFmtId="171" fontId="18" fillId="0" borderId="39" xfId="70" applyNumberFormat="1" applyFont="1" applyFill="1" applyBorder="1" applyAlignment="1">
      <alignment vertical="center"/>
    </xf>
    <xf numFmtId="171" fontId="18" fillId="0" borderId="64" xfId="70" applyNumberFormat="1" applyFont="1" applyFill="1" applyBorder="1" applyAlignment="1">
      <alignment vertical="center"/>
    </xf>
    <xf numFmtId="171" fontId="18" fillId="0" borderId="26" xfId="70" applyNumberFormat="1" applyFont="1" applyFill="1" applyBorder="1" applyAlignment="1">
      <alignment vertical="center"/>
    </xf>
    <xf numFmtId="171" fontId="20" fillId="32" borderId="28" xfId="70" applyNumberFormat="1" applyFont="1" applyFill="1" applyBorder="1" applyAlignment="1">
      <alignment vertical="center"/>
    </xf>
    <xf numFmtId="0" fontId="53" fillId="0" borderId="21" xfId="152" applyFont="1" applyBorder="1" applyAlignment="1">
      <alignment vertical="center"/>
    </xf>
    <xf numFmtId="171" fontId="18" fillId="0" borderId="50" xfId="70" applyNumberFormat="1" applyFont="1" applyBorder="1" applyAlignment="1">
      <alignment horizontal="center" vertical="center" wrapText="1"/>
    </xf>
    <xf numFmtId="171" fontId="18" fillId="0" borderId="51" xfId="70" applyNumberFormat="1" applyFont="1" applyBorder="1" applyAlignment="1">
      <alignment horizontal="center" vertical="center" wrapText="1"/>
    </xf>
    <xf numFmtId="171" fontId="18" fillId="0" borderId="20" xfId="70" applyNumberFormat="1" applyFont="1" applyBorder="1" applyAlignment="1">
      <alignment horizontal="center" vertical="center" wrapText="1"/>
    </xf>
    <xf numFmtId="171" fontId="18" fillId="0" borderId="65" xfId="70" applyNumberFormat="1" applyFont="1" applyBorder="1" applyAlignment="1">
      <alignment horizontal="center" vertical="center" wrapText="1"/>
    </xf>
    <xf numFmtId="43" fontId="52" fillId="0" borderId="0" xfId="70" applyFont="1" applyFill="1" applyBorder="1"/>
    <xf numFmtId="43" fontId="52" fillId="0" borderId="0" xfId="152" applyNumberFormat="1" applyFont="1" applyFill="1" applyBorder="1"/>
    <xf numFmtId="0" fontId="67" fillId="0" borderId="0" xfId="0" applyFont="1"/>
    <xf numFmtId="0" fontId="16" fillId="0" borderId="0" xfId="0" applyFont="1" applyAlignment="1">
      <alignment horizontal="left"/>
    </xf>
    <xf numFmtId="17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66" xfId="0" applyFont="1" applyBorder="1" applyAlignment="1">
      <alignment horizontal="center" wrapText="1"/>
    </xf>
    <xf numFmtId="173" fontId="16" fillId="0" borderId="67" xfId="0" applyNumberFormat="1" applyFont="1" applyBorder="1" applyAlignment="1">
      <alignment horizontal="center" wrapText="1"/>
    </xf>
    <xf numFmtId="0" fontId="16" fillId="0" borderId="68" xfId="0" applyFont="1" applyBorder="1" applyAlignment="1">
      <alignment horizontal="center" wrapText="1"/>
    </xf>
    <xf numFmtId="0" fontId="16" fillId="0" borderId="69" xfId="0" applyFont="1" applyBorder="1" applyAlignment="1">
      <alignment horizontal="center" wrapText="1"/>
    </xf>
    <xf numFmtId="0" fontId="16" fillId="0" borderId="67" xfId="0" applyFont="1" applyBorder="1" applyAlignment="1">
      <alignment horizontal="center" wrapText="1"/>
    </xf>
    <xf numFmtId="0" fontId="16" fillId="0" borderId="70" xfId="0" applyFont="1" applyBorder="1" applyAlignment="1">
      <alignment horizontal="center" wrapText="1"/>
    </xf>
    <xf numFmtId="0" fontId="16" fillId="0" borderId="71" xfId="0" applyFont="1" applyBorder="1" applyAlignment="1">
      <alignment horizontal="center" wrapText="1"/>
    </xf>
    <xf numFmtId="0" fontId="16" fillId="0" borderId="72" xfId="0" applyFont="1" applyBorder="1" applyAlignment="1">
      <alignment horizontal="center" wrapText="1"/>
    </xf>
    <xf numFmtId="173" fontId="16" fillId="0" borderId="73" xfId="0" applyNumberFormat="1" applyFont="1" applyBorder="1" applyAlignment="1">
      <alignment horizontal="center" wrapText="1"/>
    </xf>
    <xf numFmtId="0" fontId="16" fillId="0" borderId="73" xfId="0" applyFont="1" applyBorder="1" applyAlignment="1">
      <alignment horizontal="center" wrapText="1"/>
    </xf>
    <xf numFmtId="174" fontId="74" fillId="0" borderId="74" xfId="0" applyNumberFormat="1" applyFont="1" applyBorder="1" applyAlignment="1">
      <alignment horizontal="center"/>
    </xf>
    <xf numFmtId="0" fontId="16" fillId="0" borderId="75" xfId="0" applyFont="1" applyBorder="1" applyAlignment="1">
      <alignment horizontal="center" wrapText="1"/>
    </xf>
    <xf numFmtId="174" fontId="74" fillId="0" borderId="0" xfId="0" applyNumberFormat="1" applyFont="1" applyBorder="1" applyAlignment="1">
      <alignment horizontal="center"/>
    </xf>
    <xf numFmtId="174" fontId="74" fillId="0" borderId="75" xfId="0" applyNumberFormat="1" applyFont="1" applyBorder="1" applyAlignment="1">
      <alignment horizontal="center"/>
    </xf>
    <xf numFmtId="174" fontId="0" fillId="0" borderId="76" xfId="0" applyNumberFormat="1" applyFill="1" applyBorder="1" applyAlignment="1">
      <alignment horizontal="center"/>
    </xf>
    <xf numFmtId="174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74" fontId="0" fillId="0" borderId="77" xfId="0" applyNumberFormat="1" applyFont="1" applyFill="1" applyBorder="1" applyAlignment="1">
      <alignment horizontal="center"/>
    </xf>
    <xf numFmtId="174" fontId="0" fillId="0" borderId="78" xfId="0" applyNumberForma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/>
    </xf>
    <xf numFmtId="174" fontId="0" fillId="0" borderId="77" xfId="0" applyNumberFormat="1" applyFill="1" applyBorder="1" applyAlignment="1">
      <alignment horizontal="center"/>
    </xf>
    <xf numFmtId="174" fontId="0" fillId="0" borderId="78" xfId="0" applyNumberFormat="1" applyFont="1" applyFill="1" applyBorder="1" applyAlignment="1">
      <alignment horizontal="center"/>
    </xf>
    <xf numFmtId="174" fontId="0" fillId="0" borderId="77" xfId="0" applyNumberFormat="1" applyBorder="1" applyAlignment="1">
      <alignment horizontal="center"/>
    </xf>
    <xf numFmtId="174" fontId="0" fillId="0" borderId="78" xfId="0" applyNumberFormat="1" applyBorder="1" applyAlignment="1">
      <alignment horizontal="center"/>
    </xf>
    <xf numFmtId="0" fontId="0" fillId="0" borderId="0" xfId="0" applyFill="1"/>
    <xf numFmtId="0" fontId="71" fillId="0" borderId="0" xfId="0" applyFont="1" applyFill="1"/>
    <xf numFmtId="174" fontId="72" fillId="0" borderId="0" xfId="0" applyNumberFormat="1" applyFont="1" applyFill="1" applyBorder="1" applyAlignment="1">
      <alignment horizontal="center"/>
    </xf>
    <xf numFmtId="174" fontId="68" fillId="0" borderId="0" xfId="0" applyNumberFormat="1" applyFont="1" applyFill="1" applyBorder="1" applyAlignment="1">
      <alignment horizontal="center"/>
    </xf>
    <xf numFmtId="174" fontId="16" fillId="0" borderId="79" xfId="0" applyNumberFormat="1" applyFont="1" applyFill="1" applyBorder="1" applyAlignment="1">
      <alignment horizontal="center"/>
    </xf>
    <xf numFmtId="174" fontId="16" fillId="0" borderId="80" xfId="0" applyNumberFormat="1" applyFont="1" applyFill="1" applyBorder="1" applyAlignment="1">
      <alignment horizontal="center"/>
    </xf>
    <xf numFmtId="174" fontId="0" fillId="0" borderId="80" xfId="0" applyNumberFormat="1" applyFill="1" applyBorder="1" applyAlignment="1">
      <alignment horizontal="center"/>
    </xf>
    <xf numFmtId="3" fontId="0" fillId="0" borderId="80" xfId="0" applyNumberFormat="1" applyFill="1" applyBorder="1" applyAlignment="1">
      <alignment horizontal="center"/>
    </xf>
    <xf numFmtId="174" fontId="0" fillId="0" borderId="81" xfId="0" applyNumberFormat="1" applyFill="1" applyBorder="1" applyAlignment="1">
      <alignment horizontal="center"/>
    </xf>
    <xf numFmtId="174" fontId="0" fillId="0" borderId="82" xfId="0" applyNumberFormat="1" applyFill="1" applyBorder="1" applyAlignment="1">
      <alignment horizontal="center"/>
    </xf>
    <xf numFmtId="0" fontId="23" fillId="0" borderId="32" xfId="165" applyFont="1" applyBorder="1"/>
    <xf numFmtId="49" fontId="0" fillId="0" borderId="0" xfId="0" applyNumberFormat="1" applyAlignment="1">
      <alignment horizontal="center"/>
    </xf>
    <xf numFmtId="49" fontId="20" fillId="0" borderId="0" xfId="153" applyNumberFormat="1" applyFont="1" applyAlignment="1">
      <alignment horizontal="center"/>
    </xf>
    <xf numFmtId="49" fontId="23" fillId="0" borderId="0" xfId="153" applyNumberFormat="1" applyAlignment="1">
      <alignment horizontal="center"/>
    </xf>
    <xf numFmtId="49" fontId="18" fillId="0" borderId="0" xfId="142" applyNumberFormat="1" applyFont="1"/>
    <xf numFmtId="0" fontId="18" fillId="0" borderId="0" xfId="142" applyFont="1"/>
    <xf numFmtId="0" fontId="19" fillId="0" borderId="0" xfId="142" applyFont="1" applyAlignment="1">
      <alignment wrapText="1"/>
    </xf>
    <xf numFmtId="0" fontId="19" fillId="0" borderId="0" xfId="142" applyFont="1" applyAlignment="1">
      <alignment horizontal="center" vertical="center" wrapText="1"/>
    </xf>
    <xf numFmtId="49" fontId="23" fillId="0" borderId="0" xfId="142" applyNumberFormat="1" applyFont="1"/>
    <xf numFmtId="0" fontId="23" fillId="0" borderId="0" xfId="142" applyFont="1" applyAlignment="1">
      <alignment horizontal="left"/>
    </xf>
    <xf numFmtId="3" fontId="19" fillId="0" borderId="83" xfId="142" applyNumberFormat="1" applyFont="1" applyBorder="1"/>
    <xf numFmtId="3" fontId="23" fillId="0" borderId="83" xfId="142" applyNumberFormat="1" applyFont="1" applyBorder="1"/>
    <xf numFmtId="3" fontId="19" fillId="0" borderId="84" xfId="142" applyNumberFormat="1" applyFont="1" applyBorder="1"/>
    <xf numFmtId="3" fontId="23" fillId="0" borderId="84" xfId="142" applyNumberFormat="1" applyFont="1" applyBorder="1"/>
    <xf numFmtId="0" fontId="24" fillId="0" borderId="0" xfId="142" applyFont="1"/>
    <xf numFmtId="0" fontId="52" fillId="0" borderId="54" xfId="152" applyFont="1" applyFill="1" applyBorder="1" applyAlignment="1" applyProtection="1">
      <alignment horizontal="left" vertical="center" wrapText="1"/>
    </xf>
    <xf numFmtId="0" fontId="52" fillId="0" borderId="54" xfId="152" applyFont="1" applyFill="1" applyBorder="1" applyAlignment="1" applyProtection="1">
      <alignment vertical="top" wrapText="1"/>
    </xf>
    <xf numFmtId="0" fontId="52" fillId="0" borderId="54" xfId="152" applyFont="1" applyFill="1" applyBorder="1" applyAlignment="1">
      <alignment horizontal="left" vertical="center"/>
    </xf>
    <xf numFmtId="0" fontId="52" fillId="0" borderId="54" xfId="152" applyFont="1" applyFill="1" applyBorder="1" applyAlignment="1" applyProtection="1">
      <alignment vertical="center" wrapText="1"/>
    </xf>
    <xf numFmtId="0" fontId="52" fillId="0" borderId="54" xfId="152" applyFont="1" applyFill="1" applyBorder="1" applyAlignment="1">
      <alignment horizontal="left" vertical="top" wrapText="1"/>
    </xf>
    <xf numFmtId="0" fontId="72" fillId="0" borderId="54" xfId="118" applyFont="1" applyFill="1" applyBorder="1" applyAlignment="1">
      <alignment horizontal="left" vertical="center" wrapText="1"/>
    </xf>
    <xf numFmtId="3" fontId="52" fillId="0" borderId="85" xfId="152" applyNumberFormat="1" applyFont="1" applyFill="1" applyBorder="1" applyAlignment="1">
      <alignment horizontal="right" vertical="center" wrapText="1"/>
    </xf>
    <xf numFmtId="3" fontId="52" fillId="0" borderId="86" xfId="152" applyNumberFormat="1" applyFont="1" applyFill="1" applyBorder="1" applyAlignment="1">
      <alignment horizontal="right" vertical="center" wrapText="1"/>
    </xf>
    <xf numFmtId="3" fontId="72" fillId="0" borderId="47" xfId="118" applyNumberFormat="1" applyFont="1" applyFill="1" applyBorder="1" applyAlignment="1">
      <alignment horizontal="right" vertical="center" wrapText="1"/>
    </xf>
    <xf numFmtId="3" fontId="72" fillId="0" borderId="48" xfId="118" applyNumberFormat="1" applyFont="1" applyFill="1" applyBorder="1" applyAlignment="1">
      <alignment horizontal="right" vertical="center"/>
    </xf>
    <xf numFmtId="3" fontId="52" fillId="0" borderId="56" xfId="152" applyNumberFormat="1" applyFont="1" applyFill="1" applyBorder="1" applyAlignment="1">
      <alignment horizontal="right" vertical="center" wrapText="1"/>
    </xf>
    <xf numFmtId="3" fontId="48" fillId="0" borderId="57" xfId="152" applyNumberFormat="1" applyFont="1" applyFill="1" applyBorder="1" applyAlignment="1">
      <alignment horizontal="right" vertical="center" wrapText="1"/>
    </xf>
    <xf numFmtId="3" fontId="52" fillId="0" borderId="86" xfId="152" applyNumberFormat="1" applyFont="1" applyFill="1" applyBorder="1" applyAlignment="1">
      <alignment horizontal="right" vertical="center"/>
    </xf>
    <xf numFmtId="3" fontId="48" fillId="0" borderId="58" xfId="152" applyNumberFormat="1" applyFont="1" applyFill="1" applyBorder="1" applyAlignment="1">
      <alignment horizontal="right" vertical="center" wrapText="1"/>
    </xf>
    <xf numFmtId="0" fontId="61" fillId="0" borderId="54" xfId="152" applyFont="1" applyFill="1" applyBorder="1" applyAlignment="1">
      <alignment horizontal="left" vertical="center" wrapText="1"/>
    </xf>
    <xf numFmtId="3" fontId="52" fillId="35" borderId="47" xfId="152" applyNumberFormat="1" applyFont="1" applyFill="1" applyBorder="1" applyAlignment="1">
      <alignment horizontal="right" vertical="center" wrapText="1"/>
    </xf>
    <xf numFmtId="3" fontId="52" fillId="35" borderId="48" xfId="152" applyNumberFormat="1" applyFont="1" applyFill="1" applyBorder="1" applyAlignment="1">
      <alignment horizontal="right" vertical="center" wrapText="1"/>
    </xf>
    <xf numFmtId="0" fontId="18" fillId="0" borderId="54" xfId="152" applyFont="1" applyFill="1" applyBorder="1" applyAlignment="1">
      <alignment horizontal="left" vertical="center" wrapText="1"/>
    </xf>
    <xf numFmtId="171" fontId="52" fillId="0" borderId="54" xfId="70" applyNumberFormat="1" applyFont="1" applyFill="1" applyBorder="1" applyAlignment="1">
      <alignment vertical="center" wrapText="1"/>
    </xf>
    <xf numFmtId="0" fontId="18" fillId="35" borderId="54" xfId="152" applyFont="1" applyFill="1" applyBorder="1" applyAlignment="1">
      <alignment horizontal="center" vertical="center" wrapText="1"/>
    </xf>
    <xf numFmtId="0" fontId="18" fillId="35" borderId="54" xfId="152" applyFont="1" applyFill="1" applyBorder="1" applyAlignment="1">
      <alignment horizontal="left" vertical="center" wrapText="1"/>
    </xf>
    <xf numFmtId="171" fontId="52" fillId="35" borderId="54" xfId="70" applyNumberFormat="1" applyFont="1" applyFill="1" applyBorder="1" applyAlignment="1">
      <alignment vertical="center" wrapText="1"/>
    </xf>
    <xf numFmtId="0" fontId="52" fillId="25" borderId="54" xfId="152" applyFont="1" applyFill="1" applyBorder="1" applyAlignment="1">
      <alignment horizontal="left" vertical="center" wrapText="1"/>
    </xf>
    <xf numFmtId="0" fontId="52" fillId="25" borderId="54" xfId="152" applyFont="1" applyFill="1" applyBorder="1" applyAlignment="1">
      <alignment horizontal="center" vertical="center" wrapText="1"/>
    </xf>
    <xf numFmtId="3" fontId="52" fillId="0" borderId="86" xfId="152" applyNumberFormat="1" applyFont="1" applyFill="1" applyBorder="1" applyAlignment="1">
      <alignment horizontal="right"/>
    </xf>
    <xf numFmtId="38" fontId="23" fillId="0" borderId="0" xfId="142" applyNumberFormat="1" applyFont="1"/>
    <xf numFmtId="38" fontId="23" fillId="0" borderId="83" xfId="142" applyNumberFormat="1" applyFont="1" applyBorder="1"/>
    <xf numFmtId="38" fontId="23" fillId="0" borderId="84" xfId="142" applyNumberFormat="1" applyFont="1" applyBorder="1"/>
    <xf numFmtId="38" fontId="23" fillId="0" borderId="21" xfId="142" applyNumberFormat="1" applyFont="1" applyBorder="1"/>
    <xf numFmtId="38" fontId="23" fillId="0" borderId="27" xfId="142" applyNumberFormat="1" applyFont="1" applyBorder="1"/>
    <xf numFmtId="38" fontId="22" fillId="0" borderId="28" xfId="142" applyNumberFormat="1" applyFont="1" applyBorder="1"/>
    <xf numFmtId="38" fontId="23" fillId="0" borderId="0" xfId="142" applyNumberFormat="1" applyFont="1" applyBorder="1"/>
    <xf numFmtId="38" fontId="19" fillId="0" borderId="0" xfId="142" applyNumberFormat="1" applyFont="1" applyBorder="1" applyAlignment="1">
      <alignment horizontal="right"/>
    </xf>
    <xf numFmtId="38" fontId="19" fillId="0" borderId="0" xfId="142" applyNumberFormat="1" applyFont="1" applyBorder="1"/>
    <xf numFmtId="38" fontId="19" fillId="0" borderId="29" xfId="142" applyNumberFormat="1" applyFont="1" applyBorder="1"/>
    <xf numFmtId="38" fontId="19" fillId="0" borderId="30" xfId="142" applyNumberFormat="1" applyFont="1" applyBorder="1"/>
    <xf numFmtId="0" fontId="51" fillId="0" borderId="18" xfId="152" applyFont="1" applyBorder="1" applyAlignment="1">
      <alignment vertical="center"/>
    </xf>
    <xf numFmtId="0" fontId="18" fillId="0" borderId="21" xfId="152" applyFont="1" applyBorder="1" applyAlignment="1">
      <alignment vertical="center" wrapText="1"/>
    </xf>
    <xf numFmtId="0" fontId="31" fillId="0" borderId="0" xfId="153" applyFont="1" applyAlignment="1">
      <alignment horizontal="center"/>
    </xf>
    <xf numFmtId="0" fontId="20" fillId="0" borderId="0" xfId="153" applyFont="1" applyAlignment="1">
      <alignment horizontal="center" wrapText="1"/>
    </xf>
    <xf numFmtId="0" fontId="19" fillId="0" borderId="0" xfId="142" applyFont="1" applyBorder="1" applyAlignment="1"/>
    <xf numFmtId="0" fontId="23" fillId="0" borderId="0" xfId="142" applyFont="1" applyAlignment="1"/>
    <xf numFmtId="0" fontId="20" fillId="0" borderId="0" xfId="142" applyFont="1" applyAlignment="1">
      <alignment horizontal="right" wrapText="1"/>
    </xf>
    <xf numFmtId="0" fontId="18" fillId="0" borderId="0" xfId="142" applyAlignment="1"/>
    <xf numFmtId="0" fontId="20" fillId="0" borderId="0" xfId="142" applyFont="1" applyBorder="1" applyAlignment="1"/>
    <xf numFmtId="0" fontId="18" fillId="0" borderId="0" xfId="142" applyFont="1" applyAlignment="1"/>
    <xf numFmtId="0" fontId="20" fillId="0" borderId="0" xfId="142" applyFont="1" applyAlignment="1">
      <alignment horizontal="left"/>
    </xf>
    <xf numFmtId="171" fontId="49" fillId="31" borderId="87" xfId="70" quotePrefix="1" applyNumberFormat="1" applyFont="1" applyFill="1" applyBorder="1" applyAlignment="1">
      <alignment horizontal="center" vertical="center" wrapText="1"/>
    </xf>
    <xf numFmtId="171" fontId="18" fillId="0" borderId="88" xfId="70" applyNumberFormat="1" applyFont="1" applyBorder="1" applyAlignment="1">
      <alignment horizontal="center" vertical="center" wrapText="1"/>
    </xf>
    <xf numFmtId="171" fontId="18" fillId="0" borderId="89" xfId="70" applyNumberFormat="1" applyFont="1" applyBorder="1" applyAlignment="1">
      <alignment horizontal="center" vertical="center" wrapText="1"/>
    </xf>
    <xf numFmtId="0" fontId="20" fillId="31" borderId="29" xfId="152" applyFont="1" applyFill="1" applyBorder="1" applyAlignment="1">
      <alignment horizontal="center" vertical="center"/>
    </xf>
    <xf numFmtId="0" fontId="23" fillId="0" borderId="5" xfId="152" applyBorder="1" applyAlignment="1">
      <alignment horizontal="center" vertical="center"/>
    </xf>
    <xf numFmtId="0" fontId="23" fillId="0" borderId="30" xfId="152" applyBorder="1" applyAlignment="1">
      <alignment horizontal="center" vertical="center"/>
    </xf>
    <xf numFmtId="0" fontId="55" fillId="31" borderId="29" xfId="152" applyFont="1" applyFill="1" applyBorder="1" applyAlignment="1" applyProtection="1"/>
    <xf numFmtId="0" fontId="0" fillId="0" borderId="5" xfId="0" applyBorder="1"/>
    <xf numFmtId="0" fontId="0" fillId="0" borderId="30" xfId="0" applyBorder="1"/>
    <xf numFmtId="0" fontId="55" fillId="31" borderId="5" xfId="152" applyFont="1" applyFill="1" applyBorder="1" applyAlignment="1" applyProtection="1"/>
    <xf numFmtId="0" fontId="55" fillId="31" borderId="30" xfId="152" applyFont="1" applyFill="1" applyBorder="1" applyAlignment="1" applyProtection="1"/>
    <xf numFmtId="0" fontId="23" fillId="0" borderId="5" xfId="152" applyBorder="1" applyAlignment="1"/>
    <xf numFmtId="0" fontId="23" fillId="0" borderId="30" xfId="152" applyBorder="1" applyAlignment="1"/>
    <xf numFmtId="0" fontId="56" fillId="0" borderId="45" xfId="152" applyFont="1" applyFill="1" applyBorder="1" applyAlignment="1">
      <alignment horizontal="left" vertical="center" wrapText="1"/>
    </xf>
    <xf numFmtId="0" fontId="56" fillId="0" borderId="54" xfId="152" applyFont="1" applyFill="1" applyBorder="1" applyAlignment="1">
      <alignment horizontal="left" vertical="center" wrapText="1"/>
    </xf>
    <xf numFmtId="171" fontId="55" fillId="31" borderId="29" xfId="70" applyNumberFormat="1" applyFont="1" applyFill="1" applyBorder="1" applyAlignment="1" applyProtection="1"/>
    <xf numFmtId="171" fontId="69" fillId="0" borderId="5" xfId="70" applyNumberFormat="1" applyFont="1" applyBorder="1" applyAlignment="1"/>
    <xf numFmtId="173" fontId="16" fillId="0" borderId="74" xfId="0" applyNumberFormat="1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</cellXfs>
  <cellStyles count="229">
    <cellStyle name="%" xfId="1"/>
    <cellStyle name="% 2" xfId="2"/>
    <cellStyle name="%_Safety Net and Levy calculator 2015-16 (2)" xfId="3"/>
    <cellStyle name="20% - Accent1 2" xfId="4"/>
    <cellStyle name="20% - Accent1 2 2" xfId="5"/>
    <cellStyle name="20% - Accent1 3" xfId="6"/>
    <cellStyle name="20% - Accent2 2" xfId="7"/>
    <cellStyle name="20% - Accent2 2 2" xfId="8"/>
    <cellStyle name="20% - Accent2 3" xfId="9"/>
    <cellStyle name="20% - Accent3 2" xfId="10"/>
    <cellStyle name="20% - Accent3 2 2" xfId="11"/>
    <cellStyle name="20% - Accent3 3" xfId="12"/>
    <cellStyle name="20% - Accent4 2" xfId="13"/>
    <cellStyle name="20% - Accent4 2 2" xfId="14"/>
    <cellStyle name="20% - Accent4 3" xfId="15"/>
    <cellStyle name="20% - Accent5 2" xfId="16"/>
    <cellStyle name="20% - Accent5 2 2" xfId="17"/>
    <cellStyle name="20% - Accent5 3" xfId="18"/>
    <cellStyle name="20% - Accent6 2" xfId="19"/>
    <cellStyle name="20% - Accent6 2 2" xfId="20"/>
    <cellStyle name="20% - Accent6 3" xfId="21"/>
    <cellStyle name="40% - Accent1 2" xfId="22"/>
    <cellStyle name="40% - Accent1 2 2" xfId="23"/>
    <cellStyle name="40% - Accent1 3" xfId="24"/>
    <cellStyle name="40% - Accent2 2" xfId="25"/>
    <cellStyle name="40% - Accent2 2 2" xfId="26"/>
    <cellStyle name="40% - Accent2 3" xfId="27"/>
    <cellStyle name="40% - Accent3 2" xfId="28"/>
    <cellStyle name="40% - Accent3 2 2" xfId="29"/>
    <cellStyle name="40% - Accent3 3" xfId="30"/>
    <cellStyle name="40% - Accent4 2" xfId="31"/>
    <cellStyle name="40% - Accent4 2 2" xfId="32"/>
    <cellStyle name="40% - Accent4 3" xfId="33"/>
    <cellStyle name="40% - Accent5 2" xfId="34"/>
    <cellStyle name="40% - Accent5 2 2" xfId="35"/>
    <cellStyle name="40% - Accent5 3" xfId="36"/>
    <cellStyle name="40% - Accent6 2" xfId="37"/>
    <cellStyle name="40% - Accent6 2 2" xfId="38"/>
    <cellStyle name="40% - Accent6 3" xfId="39"/>
    <cellStyle name="60% - Accent1 2" xfId="40"/>
    <cellStyle name="60% - Accent1 3" xfId="41"/>
    <cellStyle name="60% - Accent2 2" xfId="42"/>
    <cellStyle name="60% - Accent3 2" xfId="43"/>
    <cellStyle name="60% - Accent3 3" xfId="44"/>
    <cellStyle name="60% - Accent4 2" xfId="45"/>
    <cellStyle name="60% - Accent4 3" xfId="46"/>
    <cellStyle name="60% - Accent5 2" xfId="47"/>
    <cellStyle name="60% - Accent6 2" xfId="48"/>
    <cellStyle name="60% - Accent6 3" xfId="49"/>
    <cellStyle name="Accent1 2" xfId="50"/>
    <cellStyle name="Accent1 3" xfId="51"/>
    <cellStyle name="Accent2 2" xfId="52"/>
    <cellStyle name="Accent3 2" xfId="53"/>
    <cellStyle name="Accent4 2" xfId="54"/>
    <cellStyle name="Accent4 3" xfId="55"/>
    <cellStyle name="Accent5 2" xfId="56"/>
    <cellStyle name="Accent6 2" xfId="57"/>
    <cellStyle name="Bad 2" xfId="58"/>
    <cellStyle name="BudMonSub" xfId="59"/>
    <cellStyle name="Calc Currency (0)" xfId="60"/>
    <cellStyle name="Calc Currency (0) 2" xfId="61"/>
    <cellStyle name="Calc Currency (0) 2 2" xfId="62"/>
    <cellStyle name="Calc Currency (0)_MTFS 2013-17 v25 slight change to funding sment format" xfId="63"/>
    <cellStyle name="Calculation 2" xfId="64"/>
    <cellStyle name="Calculation 3" xfId="65"/>
    <cellStyle name="CellBAValue" xfId="66"/>
    <cellStyle name="CellNationValue" xfId="67"/>
    <cellStyle name="CellUAValue" xfId="68"/>
    <cellStyle name="Check Cell 2" xfId="69"/>
    <cellStyle name="Comma 2" xfId="70"/>
    <cellStyle name="Comma 3" xfId="71"/>
    <cellStyle name="Comma 3 2" xfId="72"/>
    <cellStyle name="Comma 4" xfId="73"/>
    <cellStyle name="Copied" xfId="74"/>
    <cellStyle name="Entered" xfId="75"/>
    <cellStyle name="Explanatory Text 2" xfId="76"/>
    <cellStyle name="Good 2" xfId="77"/>
    <cellStyle name="Grey" xfId="78"/>
    <cellStyle name="Header1" xfId="79"/>
    <cellStyle name="Header2" xfId="80"/>
    <cellStyle name="Heading 1 2" xfId="81"/>
    <cellStyle name="Heading 1 3" xfId="82"/>
    <cellStyle name="Heading 2 2" xfId="83"/>
    <cellStyle name="Heading 2 3" xfId="84"/>
    <cellStyle name="Heading 3 2" xfId="85"/>
    <cellStyle name="Heading 3 3" xfId="86"/>
    <cellStyle name="Heading 4 2" xfId="87"/>
    <cellStyle name="Heading 4 3" xfId="88"/>
    <cellStyle name="Input [yellow]" xfId="89"/>
    <cellStyle name="Input 10" xfId="90"/>
    <cellStyle name="Input 11" xfId="91"/>
    <cellStyle name="Input 12" xfId="92"/>
    <cellStyle name="Input 13" xfId="93"/>
    <cellStyle name="Input 14" xfId="94"/>
    <cellStyle name="Input 15" xfId="95"/>
    <cellStyle name="Input 16" xfId="96"/>
    <cellStyle name="Input 17" xfId="97"/>
    <cellStyle name="Input 18" xfId="98"/>
    <cellStyle name="Input 19" xfId="99"/>
    <cellStyle name="Input 2" xfId="100"/>
    <cellStyle name="Input 20" xfId="101"/>
    <cellStyle name="Input 21" xfId="102"/>
    <cellStyle name="Input 22" xfId="103"/>
    <cellStyle name="Input 3" xfId="104"/>
    <cellStyle name="Input 4" xfId="105"/>
    <cellStyle name="Input 5" xfId="106"/>
    <cellStyle name="Input 6" xfId="107"/>
    <cellStyle name="Input 7" xfId="108"/>
    <cellStyle name="Input 8" xfId="109"/>
    <cellStyle name="Input 9" xfId="110"/>
    <cellStyle name="left" xfId="111"/>
    <cellStyle name="Linked Cell 2" xfId="112"/>
    <cellStyle name="Linked Cell 3" xfId="113"/>
    <cellStyle name="Milliers [0]_laroux" xfId="114"/>
    <cellStyle name="Milliers_laroux" xfId="115"/>
    <cellStyle name="Monétaire [0]_laroux" xfId="116"/>
    <cellStyle name="Monétaire_laroux" xfId="117"/>
    <cellStyle name="Neutral" xfId="118" builtinId="28"/>
    <cellStyle name="Neutral 2" xfId="119"/>
    <cellStyle name="Neutral 3" xfId="120"/>
    <cellStyle name="Normal" xfId="0" builtinId="0"/>
    <cellStyle name="Normal - Style1" xfId="121"/>
    <cellStyle name="Normal 10" xfId="122"/>
    <cellStyle name="Normal 10 2" xfId="123"/>
    <cellStyle name="Normal 11" xfId="124"/>
    <cellStyle name="Normal 11 2" xfId="125"/>
    <cellStyle name="Normal 12" xfId="126"/>
    <cellStyle name="Normal 12 2" xfId="127"/>
    <cellStyle name="Normal 13" xfId="128"/>
    <cellStyle name="Normal 13 2" xfId="129"/>
    <cellStyle name="Normal 14" xfId="130"/>
    <cellStyle name="Normal 14 2" xfId="131"/>
    <cellStyle name="Normal 15" xfId="132"/>
    <cellStyle name="Normal 15 2" xfId="133"/>
    <cellStyle name="Normal 16" xfId="134"/>
    <cellStyle name="Normal 16 2" xfId="135"/>
    <cellStyle name="Normal 17" xfId="136"/>
    <cellStyle name="Normal 17 2" xfId="137"/>
    <cellStyle name="Normal 18" xfId="138"/>
    <cellStyle name="Normal 18 2" xfId="139"/>
    <cellStyle name="Normal 19" xfId="140"/>
    <cellStyle name="Normal 19 2" xfId="141"/>
    <cellStyle name="Normal 2" xfId="142"/>
    <cellStyle name="Normal 2 2" xfId="143"/>
    <cellStyle name="Normal 2 3" xfId="144"/>
    <cellStyle name="Normal 20" xfId="145"/>
    <cellStyle name="Normal 20 2" xfId="146"/>
    <cellStyle name="Normal 21" xfId="147"/>
    <cellStyle name="Normal 21 2" xfId="148"/>
    <cellStyle name="Normal 22" xfId="149"/>
    <cellStyle name="Normal 22 2" xfId="150"/>
    <cellStyle name="Normal 23" xfId="151"/>
    <cellStyle name="Normal 24" xfId="152"/>
    <cellStyle name="Normal 3" xfId="153"/>
    <cellStyle name="Normal 4" xfId="154"/>
    <cellStyle name="Normal 5" xfId="155"/>
    <cellStyle name="Normal 6" xfId="156"/>
    <cellStyle name="Normal 6 2" xfId="157"/>
    <cellStyle name="Normal 7" xfId="158"/>
    <cellStyle name="Normal 7 2" xfId="159"/>
    <cellStyle name="Normal 8" xfId="160"/>
    <cellStyle name="Normal 8 2" xfId="161"/>
    <cellStyle name="Normal 9" xfId="162"/>
    <cellStyle name="Normal 9 2" xfId="163"/>
    <cellStyle name="Normal_BLANKEX4" xfId="164"/>
    <cellStyle name="Normal_MTFS 2013-17 v25 slight change to funding sment format" xfId="165"/>
    <cellStyle name="Normal_Sheet1" xfId="166"/>
    <cellStyle name="Note 2" xfId="167"/>
    <cellStyle name="Note 3" xfId="168"/>
    <cellStyle name="Note 3 2" xfId="169"/>
    <cellStyle name="Note 4" xfId="170"/>
    <cellStyle name="Note 4 2" xfId="171"/>
    <cellStyle name="Output 2" xfId="172"/>
    <cellStyle name="Output 3" xfId="173"/>
    <cellStyle name="Percent [2]" xfId="174"/>
    <cellStyle name="Percent [2] 2" xfId="175"/>
    <cellStyle name="Percent [2] 2 2" xfId="176"/>
    <cellStyle name="Percent 10" xfId="177"/>
    <cellStyle name="Percent 10 2" xfId="178"/>
    <cellStyle name="Percent 11" xfId="179"/>
    <cellStyle name="Percent 11 2" xfId="180"/>
    <cellStyle name="Percent 12" xfId="181"/>
    <cellStyle name="Percent 12 2" xfId="182"/>
    <cellStyle name="Percent 13" xfId="183"/>
    <cellStyle name="Percent 13 2" xfId="184"/>
    <cellStyle name="Percent 14" xfId="185"/>
    <cellStyle name="Percent 14 2" xfId="186"/>
    <cellStyle name="Percent 15" xfId="187"/>
    <cellStyle name="Percent 15 2" xfId="188"/>
    <cellStyle name="Percent 16" xfId="189"/>
    <cellStyle name="Percent 16 2" xfId="190"/>
    <cellStyle name="Percent 17" xfId="191"/>
    <cellStyle name="Percent 17 2" xfId="192"/>
    <cellStyle name="Percent 18" xfId="193"/>
    <cellStyle name="Percent 18 2" xfId="194"/>
    <cellStyle name="Percent 19" xfId="195"/>
    <cellStyle name="Percent 19 2" xfId="196"/>
    <cellStyle name="Percent 2" xfId="197"/>
    <cellStyle name="Percent 20" xfId="198"/>
    <cellStyle name="Percent 20 2" xfId="199"/>
    <cellStyle name="Percent 21" xfId="200"/>
    <cellStyle name="Percent 21 2" xfId="201"/>
    <cellStyle name="Percent 22" xfId="202"/>
    <cellStyle name="Percent 22 2" xfId="203"/>
    <cellStyle name="Percent 23" xfId="204"/>
    <cellStyle name="Percent 24" xfId="205"/>
    <cellStyle name="Percent 3" xfId="206"/>
    <cellStyle name="Percent 4" xfId="207"/>
    <cellStyle name="Percent 5" xfId="208"/>
    <cellStyle name="Percent 6" xfId="209"/>
    <cellStyle name="Percent 6 2" xfId="210"/>
    <cellStyle name="Percent 7" xfId="211"/>
    <cellStyle name="Percent 7 2" xfId="212"/>
    <cellStyle name="Percent 8" xfId="213"/>
    <cellStyle name="Percent 8 2" xfId="214"/>
    <cellStyle name="Percent 9" xfId="215"/>
    <cellStyle name="Percent 9 2" xfId="216"/>
    <cellStyle name="RevList" xfId="217"/>
    <cellStyle name="RevList 2" xfId="218"/>
    <cellStyle name="RevList 2 2" xfId="219"/>
    <cellStyle name="RevList_MTFS 2013-17 v25 slight change to funding sment format" xfId="220"/>
    <cellStyle name="Subtotal" xfId="221"/>
    <cellStyle name="Title 2" xfId="222"/>
    <cellStyle name="Title 3" xfId="223"/>
    <cellStyle name="Total 2" xfId="224"/>
    <cellStyle name="Total 2 2" xfId="225"/>
    <cellStyle name="Total 3" xfId="226"/>
    <cellStyle name="Warning Text 2" xfId="227"/>
    <cellStyle name="wrap" xfId="2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38100</xdr:colOff>
      <xdr:row>43</xdr:row>
      <xdr:rowOff>171450</xdr:rowOff>
    </xdr:to>
    <xdr:pic>
      <xdr:nvPicPr>
        <xdr:cNvPr id="71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791700" cy="836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23</xdr:row>
      <xdr:rowOff>171450</xdr:rowOff>
    </xdr:from>
    <xdr:to>
      <xdr:col>13</xdr:col>
      <xdr:colOff>542925</xdr:colOff>
      <xdr:row>44</xdr:row>
      <xdr:rowOff>104775</xdr:rowOff>
    </xdr:to>
    <xdr:pic>
      <xdr:nvPicPr>
        <xdr:cNvPr id="2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4552950"/>
          <a:ext cx="78390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609600</xdr:colOff>
      <xdr:row>1</xdr:row>
      <xdr:rowOff>0</xdr:rowOff>
    </xdr:from>
    <xdr:to>
      <xdr:col>13</xdr:col>
      <xdr:colOff>514350</xdr:colOff>
      <xdr:row>21</xdr:row>
      <xdr:rowOff>95250</xdr:rowOff>
    </xdr:to>
    <xdr:pic>
      <xdr:nvPicPr>
        <xdr:cNvPr id="21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0500"/>
          <a:ext cx="7829550" cy="390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SERVICE\Finance\Accounts\Budget%20Build\2016_2017\Budget%20Books\Members%20BudgetBook%20Template%20v4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SERVICE\Finance\Accounts\Budget%20Build\2016_2017\Budget%20Books\Capital\Capital%20Programme%205%20yr%20Detail%202016-2021%20Environ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SERVICE\Finance\Accounts\Budget%20Build\2016_2017\Budget%20Books\Capital\Capital%20Programme%205%20yr%20Detail%202016-2021%20Resourc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SERVICE\Finance\Accounts\Budget%20Build\2017_2018\Templates%20to%20Run\Members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SERVICE\Finance\Accounts\Budget%20Build\2016_2017\Budget%20Books\16_17%20New%20Template%20%20BudgetBook%20Costc%20A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200203\capital\tligh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pital%20Team\Capital%20Budget%20Monitoring\08-09%20Monitoring\Capital%20for%20Bob%20Month%206%20re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versidge\AppData\Local\Microsoft\Windows\Temporary%20Internet%20Files\Content.Outlook\767VMBIT\Capital%20Programme%20Appendix%201%20for%20Budget%20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tberks.local.gov.uk\Users\XSERVICE\Finance\Accounts\Budget%20Build\2015_2016\Budget%20Books\BudgetBook%20Members%20Template%20v3%202015%20working%20template%20Fina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200203\capital\tligh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SERVICE\Finance\Accounts\Budget%20Build\2016_2017\Budget%20Books\Capital\Capital%20Programme%205%20yr%20Summary%202016-2021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SERVICE\Finance\Accounts\Budget%20Build\2016_2017\Budget%20Books\Capital\Capital%20Programme%205%20yr%20Detail%202016-2021%20Communities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options"/>
      <sheetName val="Notes"/>
      <sheetName val="BudgetData"/>
      <sheetName val="BudgetDatas"/>
      <sheetName val="Service"/>
      <sheetName val="_Servicelookup"/>
      <sheetName val="_control"/>
      <sheetName val="Group_by_Service"/>
      <sheetName val="SVC_by_Centre"/>
      <sheetName val="Service Grouping Revenue Budge"/>
      <sheetName val="COMDSG by Centre"/>
      <sheetName val="COMDIR by Centre"/>
      <sheetName val="COMASC by Centre"/>
      <sheetName val="COMCHS by Centre"/>
      <sheetName val="COMCS by Centre"/>
      <sheetName val="COMES by Centre"/>
      <sheetName val="COMACP by Centre"/>
      <sheetName val="COMPDCR by Centre"/>
      <sheetName val="ENVDIR by Centre"/>
      <sheetName val="ENVHT by Centre"/>
      <sheetName val="ENVPC by Centre"/>
      <sheetName val="ENVCEP by Centre"/>
      <sheetName val="RESCX by Centre"/>
      <sheetName val="RESCUS by Centre"/>
      <sheetName val="RESFIN by Centre"/>
      <sheetName val="RESHR by Centre"/>
      <sheetName val="RESICT by Centre"/>
      <sheetName val="RESLEG by Centre"/>
      <sheetName val="RESPH by Centre"/>
      <sheetName val="RESSS by Centre"/>
      <sheetName val="RESCPM by Centre"/>
      <sheetName val="RISKM by Centre"/>
      <sheetName val="MTR by Centre"/>
      <sheetName val="SACBTL by Cen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COM</v>
          </cell>
          <cell r="B2">
            <v>29</v>
          </cell>
        </row>
        <row r="3">
          <cell r="A3" t="str">
            <v>COMDSG</v>
          </cell>
          <cell r="B3">
            <v>19</v>
          </cell>
        </row>
        <row r="4">
          <cell r="A4" t="str">
            <v>COMDIR</v>
          </cell>
          <cell r="B4">
            <v>20</v>
          </cell>
        </row>
        <row r="5">
          <cell r="A5" t="str">
            <v>COMASC</v>
          </cell>
          <cell r="B5">
            <v>21</v>
          </cell>
        </row>
        <row r="6">
          <cell r="A6" t="str">
            <v>COMCHS</v>
          </cell>
          <cell r="B6">
            <v>22</v>
          </cell>
        </row>
        <row r="7">
          <cell r="A7" t="str">
            <v>COMCS</v>
          </cell>
          <cell r="B7">
            <v>23</v>
          </cell>
        </row>
        <row r="8">
          <cell r="A8" t="str">
            <v>COMES</v>
          </cell>
          <cell r="B8" t="str">
            <v>24</v>
          </cell>
        </row>
        <row r="9">
          <cell r="A9" t="str">
            <v>COMACP</v>
          </cell>
          <cell r="B9">
            <v>25</v>
          </cell>
        </row>
        <row r="10">
          <cell r="A10" t="str">
            <v>COMPDCR</v>
          </cell>
          <cell r="B10" t="str">
            <v>26</v>
          </cell>
        </row>
        <row r="11">
          <cell r="A11" t="str">
            <v>ENV</v>
          </cell>
          <cell r="B11">
            <v>39</v>
          </cell>
        </row>
        <row r="12">
          <cell r="A12" t="str">
            <v>ENVDIR</v>
          </cell>
          <cell r="B12">
            <v>30</v>
          </cell>
        </row>
        <row r="13">
          <cell r="A13" t="str">
            <v>ENVHT</v>
          </cell>
          <cell r="B13">
            <v>32</v>
          </cell>
        </row>
        <row r="14">
          <cell r="A14" t="str">
            <v>ENVPC</v>
          </cell>
          <cell r="B14">
            <v>33</v>
          </cell>
        </row>
        <row r="15">
          <cell r="A15" t="str">
            <v>ENVCEP</v>
          </cell>
          <cell r="B15">
            <v>31</v>
          </cell>
        </row>
        <row r="16">
          <cell r="A16" t="str">
            <v>RES</v>
          </cell>
          <cell r="B16">
            <v>49</v>
          </cell>
        </row>
        <row r="17">
          <cell r="A17" t="str">
            <v>RESCX</v>
          </cell>
          <cell r="B17">
            <v>40</v>
          </cell>
        </row>
        <row r="18">
          <cell r="A18" t="str">
            <v>RESCUS</v>
          </cell>
          <cell r="B18">
            <v>45</v>
          </cell>
        </row>
        <row r="19">
          <cell r="A19" t="str">
            <v>RESFIN</v>
          </cell>
          <cell r="B19">
            <v>48</v>
          </cell>
        </row>
        <row r="20">
          <cell r="A20" t="str">
            <v>RESHR</v>
          </cell>
          <cell r="B20">
            <v>41</v>
          </cell>
        </row>
        <row r="21">
          <cell r="A21" t="str">
            <v>RESICT</v>
          </cell>
          <cell r="B21">
            <v>42</v>
          </cell>
        </row>
        <row r="22">
          <cell r="A22" t="str">
            <v>RESLEG</v>
          </cell>
          <cell r="B22">
            <v>43</v>
          </cell>
        </row>
        <row r="23">
          <cell r="A23" t="str">
            <v>RESPH</v>
          </cell>
          <cell r="B23" t="str">
            <v>47</v>
          </cell>
        </row>
        <row r="24">
          <cell r="A24" t="str">
            <v>RESSS</v>
          </cell>
          <cell r="B24">
            <v>44</v>
          </cell>
        </row>
        <row r="25">
          <cell r="A25" t="str">
            <v>RESCPM</v>
          </cell>
          <cell r="B25" t="str">
            <v>46</v>
          </cell>
        </row>
        <row r="26">
          <cell r="A26" t="str">
            <v>RISKM</v>
          </cell>
          <cell r="B26">
            <v>81</v>
          </cell>
        </row>
        <row r="27">
          <cell r="A27" t="str">
            <v>RISKM</v>
          </cell>
          <cell r="B27">
            <v>89</v>
          </cell>
        </row>
        <row r="28">
          <cell r="A28" t="str">
            <v>LEVINT</v>
          </cell>
          <cell r="B28">
            <v>99</v>
          </cell>
        </row>
        <row r="29">
          <cell r="A29" t="str">
            <v>MTR</v>
          </cell>
          <cell r="B29">
            <v>98</v>
          </cell>
        </row>
        <row r="30">
          <cell r="A30" t="str">
            <v>SACBTL</v>
          </cell>
          <cell r="B30">
            <v>97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ppendix D"/>
      <sheetName val="Tables &amp; charts"/>
      <sheetName val="ICT"/>
      <sheetName val="Highways &amp; Transport"/>
      <sheetName val="Property &amp; Public Protection"/>
      <sheetName val="Housing &amp; Performance"/>
      <sheetName val="Cultural Services"/>
      <sheetName val="Notes &amp; Changes"/>
      <sheetName val="Sheet2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ppendix D"/>
      <sheetName val="Tables &amp; charts"/>
      <sheetName val="ICT"/>
      <sheetName val="Highways &amp; Transport"/>
      <sheetName val="Property &amp; Public Protection"/>
      <sheetName val="Housing &amp; Performance"/>
      <sheetName val="Cultural Services"/>
      <sheetName val="Notes &amp; Changes"/>
      <sheetName val="Sheet2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options"/>
      <sheetName val="Notes"/>
      <sheetName val="BudgetData"/>
      <sheetName val="BudgetDatas"/>
      <sheetName val="Service"/>
      <sheetName val="_Servicelookup"/>
      <sheetName val="_control"/>
      <sheetName val="CIPFA"/>
      <sheetName val="Group_by_Service"/>
      <sheetName val="SVC_by_Centre"/>
      <sheetName val="CIPFA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COM</v>
          </cell>
          <cell r="B2">
            <v>29</v>
          </cell>
        </row>
        <row r="3">
          <cell r="A3" t="str">
            <v>COMDSG</v>
          </cell>
          <cell r="B3">
            <v>19</v>
          </cell>
        </row>
        <row r="4">
          <cell r="A4" t="str">
            <v>COMDIR</v>
          </cell>
          <cell r="B4">
            <v>20</v>
          </cell>
        </row>
        <row r="5">
          <cell r="A5" t="str">
            <v>COMASC</v>
          </cell>
          <cell r="B5">
            <v>21</v>
          </cell>
        </row>
        <row r="6">
          <cell r="A6" t="str">
            <v>COMCHS</v>
          </cell>
          <cell r="B6">
            <v>22</v>
          </cell>
        </row>
        <row r="7">
          <cell r="A7" t="str">
            <v>COMCS</v>
          </cell>
          <cell r="B7">
            <v>23</v>
          </cell>
        </row>
        <row r="8">
          <cell r="A8" t="str">
            <v>COMES</v>
          </cell>
          <cell r="B8" t="str">
            <v>24</v>
          </cell>
        </row>
        <row r="9">
          <cell r="A9" t="str">
            <v>COMACP</v>
          </cell>
          <cell r="B9">
            <v>25</v>
          </cell>
        </row>
        <row r="10">
          <cell r="A10" t="str">
            <v>COMPDCR</v>
          </cell>
          <cell r="B10" t="str">
            <v>26</v>
          </cell>
        </row>
        <row r="11">
          <cell r="A11" t="str">
            <v>ENV</v>
          </cell>
          <cell r="B11">
            <v>39</v>
          </cell>
        </row>
        <row r="12">
          <cell r="A12" t="str">
            <v>ENVDIR</v>
          </cell>
          <cell r="B12">
            <v>30</v>
          </cell>
        </row>
        <row r="13">
          <cell r="A13" t="str">
            <v>ENVHT</v>
          </cell>
          <cell r="B13">
            <v>32</v>
          </cell>
        </row>
        <row r="14">
          <cell r="A14" t="str">
            <v>ENVPC</v>
          </cell>
          <cell r="B14">
            <v>33</v>
          </cell>
        </row>
        <row r="15">
          <cell r="A15" t="str">
            <v>ENVCEP</v>
          </cell>
          <cell r="B15">
            <v>31</v>
          </cell>
        </row>
        <row r="16">
          <cell r="A16" t="str">
            <v>RES</v>
          </cell>
          <cell r="B16">
            <v>49</v>
          </cell>
        </row>
        <row r="17">
          <cell r="A17" t="str">
            <v>RESCX</v>
          </cell>
          <cell r="B17">
            <v>40</v>
          </cell>
        </row>
        <row r="18">
          <cell r="A18" t="str">
            <v>RESCUS</v>
          </cell>
          <cell r="B18">
            <v>45</v>
          </cell>
        </row>
        <row r="19">
          <cell r="A19" t="str">
            <v>RESFIN</v>
          </cell>
          <cell r="B19">
            <v>48</v>
          </cell>
        </row>
        <row r="20">
          <cell r="A20" t="str">
            <v>RESHR</v>
          </cell>
          <cell r="B20">
            <v>41</v>
          </cell>
        </row>
        <row r="21">
          <cell r="A21" t="str">
            <v>RESICT</v>
          </cell>
          <cell r="B21">
            <v>42</v>
          </cell>
        </row>
        <row r="22">
          <cell r="A22" t="str">
            <v>RESLEG</v>
          </cell>
          <cell r="B22">
            <v>43</v>
          </cell>
        </row>
        <row r="23">
          <cell r="A23" t="str">
            <v>RESPH</v>
          </cell>
          <cell r="B23" t="str">
            <v>47</v>
          </cell>
        </row>
        <row r="24">
          <cell r="A24" t="str">
            <v>RESSS</v>
          </cell>
          <cell r="B24">
            <v>44</v>
          </cell>
        </row>
        <row r="25">
          <cell r="A25" t="str">
            <v>RESCPM</v>
          </cell>
          <cell r="B25" t="str">
            <v>46</v>
          </cell>
        </row>
        <row r="26">
          <cell r="A26" t="str">
            <v>RISKM</v>
          </cell>
          <cell r="B26">
            <v>81</v>
          </cell>
        </row>
        <row r="27">
          <cell r="A27" t="str">
            <v>RISKM</v>
          </cell>
          <cell r="B27">
            <v>89</v>
          </cell>
        </row>
        <row r="28">
          <cell r="A28" t="str">
            <v>LEVINT</v>
          </cell>
          <cell r="B28">
            <v>99</v>
          </cell>
        </row>
        <row r="29">
          <cell r="A29" t="str">
            <v>MTR</v>
          </cell>
          <cell r="B29">
            <v>98</v>
          </cell>
        </row>
        <row r="30">
          <cell r="A30" t="str">
            <v>SACBTL</v>
          </cell>
          <cell r="B30">
            <v>97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_options"/>
      <sheetName val="SvcCentre"/>
      <sheetName val="BudgetData"/>
      <sheetName val="_control"/>
      <sheetName val="CC_by_Account"/>
      <sheetName val="90007 Detailed"/>
    </sheetNames>
    <sheetDataSet>
      <sheetData sheetId="0"/>
      <sheetData sheetId="1"/>
      <sheetData sheetId="2"/>
      <sheetData sheetId="3"/>
      <sheetData sheetId="4">
        <row r="7">
          <cell r="C7" t="str">
            <v>COMDIR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yp with tl (2)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_options"/>
      <sheetName val="Budget Management"/>
      <sheetName val="BFS+ETD With relations"/>
      <sheetName val="BFS+ETD Without relations"/>
    </sheetNames>
    <sheetDataSet>
      <sheetData sheetId="0" refreshError="1"/>
      <sheetData sheetId="1">
        <row r="9">
          <cell r="C9" t="str">
            <v>CostC</v>
          </cell>
          <cell r="D9" t="str">
            <v>Description</v>
          </cell>
          <cell r="E9" t="str">
            <v>Budget Manager</v>
          </cell>
          <cell r="F9" t="str">
            <v>Status code#Values: N - Normal, P - Parked, C - Closed, T - Terminated</v>
          </cell>
        </row>
        <row r="10">
          <cell r="C10" t="str">
            <v>80001</v>
          </cell>
          <cell r="D10" t="str">
            <v>Home Repair Assist Grt</v>
          </cell>
          <cell r="E10" t="str">
            <v>MBRAIN</v>
          </cell>
          <cell r="F10" t="str">
            <v>N</v>
          </cell>
        </row>
        <row r="11">
          <cell r="C11" t="str">
            <v>80002</v>
          </cell>
          <cell r="D11" t="str">
            <v>Dicret. Renovation Grt</v>
          </cell>
          <cell r="E11" t="str">
            <v>MBRAIN</v>
          </cell>
          <cell r="F11" t="str">
            <v>N</v>
          </cell>
        </row>
        <row r="12">
          <cell r="C12" t="str">
            <v>80003</v>
          </cell>
          <cell r="D12" t="str">
            <v>Disabled Facilities Gr</v>
          </cell>
          <cell r="E12" t="str">
            <v>MBRAIN</v>
          </cell>
          <cell r="F12" t="str">
            <v>N</v>
          </cell>
        </row>
        <row r="13">
          <cell r="C13" t="str">
            <v>80004</v>
          </cell>
          <cell r="D13" t="str">
            <v>Housing Market Assessment</v>
          </cell>
          <cell r="E13" t="str">
            <v>MBRAIN</v>
          </cell>
          <cell r="F13" t="str">
            <v>C</v>
          </cell>
        </row>
        <row r="14">
          <cell r="C14" t="str">
            <v>80005</v>
          </cell>
          <cell r="D14" t="str">
            <v>Keyworkers Study</v>
          </cell>
          <cell r="E14" t="str">
            <v>MBRAIN</v>
          </cell>
          <cell r="F14" t="str">
            <v>C</v>
          </cell>
        </row>
        <row r="15">
          <cell r="C15" t="str">
            <v>80006</v>
          </cell>
          <cell r="D15" t="str">
            <v>Empty Homes Policy</v>
          </cell>
          <cell r="E15" t="str">
            <v>MBRAIN</v>
          </cell>
          <cell r="F15" t="str">
            <v>N</v>
          </cell>
        </row>
        <row r="16">
          <cell r="C16" t="str">
            <v>80020</v>
          </cell>
          <cell r="D16" t="str">
            <v>Improving the Care Home Environment</v>
          </cell>
          <cell r="E16" t="str">
            <v>JEVANS</v>
          </cell>
          <cell r="F16" t="str">
            <v>N</v>
          </cell>
        </row>
        <row r="17">
          <cell r="C17" t="str">
            <v>80060</v>
          </cell>
          <cell r="D17" t="str">
            <v>Grf.Capital Receipts</v>
          </cell>
          <cell r="E17" t="str">
            <v>BWATSON</v>
          </cell>
          <cell r="F17" t="str">
            <v>N</v>
          </cell>
        </row>
        <row r="18">
          <cell r="C18" t="str">
            <v>80070</v>
          </cell>
          <cell r="D18" t="str">
            <v>Capital Receipts Old Library</v>
          </cell>
          <cell r="E18" t="str">
            <v>CWHITE</v>
          </cell>
          <cell r="F18" t="str">
            <v>C</v>
          </cell>
        </row>
        <row r="19">
          <cell r="C19" t="str">
            <v>80080</v>
          </cell>
          <cell r="D19" t="str">
            <v>Housing Market Assessment</v>
          </cell>
          <cell r="E19" t="str">
            <v/>
          </cell>
          <cell r="F19" t="str">
            <v>C</v>
          </cell>
        </row>
        <row r="20">
          <cell r="C20" t="str">
            <v>80090</v>
          </cell>
          <cell r="D20" t="str">
            <v>Housing and Performance</v>
          </cell>
          <cell r="E20" t="str">
            <v>MBRAIN</v>
          </cell>
          <cell r="F20" t="str">
            <v>N</v>
          </cell>
        </row>
        <row r="21">
          <cell r="C21" t="str">
            <v>81044</v>
          </cell>
          <cell r="D21" t="str">
            <v>Parkway Bridge</v>
          </cell>
          <cell r="E21" t="str">
            <v>DCROUCH</v>
          </cell>
          <cell r="F21" t="str">
            <v>C</v>
          </cell>
        </row>
        <row r="22">
          <cell r="C22" t="str">
            <v>81048</v>
          </cell>
          <cell r="D22" t="str">
            <v>Blackboys Bridge</v>
          </cell>
          <cell r="E22" t="str">
            <v>CWHITE</v>
          </cell>
          <cell r="F22" t="str">
            <v>C</v>
          </cell>
        </row>
        <row r="23">
          <cell r="C23" t="str">
            <v>81050</v>
          </cell>
          <cell r="D23" t="str">
            <v>Kennet Centre MSCP - Roof Deck Repair</v>
          </cell>
          <cell r="E23" t="str">
            <v>MCOLE</v>
          </cell>
          <cell r="F23" t="str">
            <v>N</v>
          </cell>
        </row>
        <row r="24">
          <cell r="C24" t="str">
            <v>81051</v>
          </cell>
          <cell r="D24" t="str">
            <v>Village Speed Limits</v>
          </cell>
          <cell r="E24" t="str">
            <v>MCOLE</v>
          </cell>
          <cell r="F24" t="str">
            <v>N</v>
          </cell>
        </row>
        <row r="25">
          <cell r="C25" t="str">
            <v>81060</v>
          </cell>
          <cell r="D25" t="str">
            <v>Planning Apps It Systm</v>
          </cell>
          <cell r="E25" t="str">
            <v>GLUGG</v>
          </cell>
          <cell r="F25" t="str">
            <v>N</v>
          </cell>
        </row>
        <row r="26">
          <cell r="C26" t="str">
            <v>81101</v>
          </cell>
          <cell r="D26" t="str">
            <v>Willink safer routes</v>
          </cell>
          <cell r="E26" t="str">
            <v>DCROUCH</v>
          </cell>
          <cell r="F26" t="str">
            <v>N</v>
          </cell>
        </row>
        <row r="27">
          <cell r="C27" t="str">
            <v>81102</v>
          </cell>
          <cell r="D27" t="str">
            <v>Srs Kennet School</v>
          </cell>
          <cell r="E27" t="str">
            <v>DCROUCH</v>
          </cell>
          <cell r="F27" t="str">
            <v>N</v>
          </cell>
        </row>
        <row r="28">
          <cell r="C28" t="str">
            <v>81103</v>
          </cell>
          <cell r="D28" t="str">
            <v>Local Sfty Acc Reduct</v>
          </cell>
          <cell r="E28" t="str">
            <v>MCOLE</v>
          </cell>
          <cell r="F28" t="str">
            <v>N</v>
          </cell>
        </row>
        <row r="29">
          <cell r="C29" t="str">
            <v>81104</v>
          </cell>
          <cell r="D29" t="str">
            <v>Mill Lane Kintbury</v>
          </cell>
          <cell r="E29" t="str">
            <v>CWHITE</v>
          </cell>
          <cell r="F29" t="str">
            <v>C</v>
          </cell>
        </row>
        <row r="30">
          <cell r="C30" t="str">
            <v>81105</v>
          </cell>
          <cell r="D30" t="str">
            <v>Struct Maint- Bridges</v>
          </cell>
          <cell r="E30" t="str">
            <v>DCROUCH</v>
          </cell>
          <cell r="F30" t="str">
            <v>N</v>
          </cell>
        </row>
        <row r="31">
          <cell r="C31" t="str">
            <v>81108</v>
          </cell>
          <cell r="D31" t="str">
            <v>Publictransp'T Infosys</v>
          </cell>
          <cell r="E31" t="str">
            <v>CWHITE</v>
          </cell>
          <cell r="F31" t="str">
            <v>C</v>
          </cell>
        </row>
        <row r="32">
          <cell r="C32" t="str">
            <v>81109</v>
          </cell>
          <cell r="D32" t="str">
            <v>Network Signing</v>
          </cell>
          <cell r="E32" t="str">
            <v>MCOLE</v>
          </cell>
          <cell r="F32" t="str">
            <v>N</v>
          </cell>
        </row>
        <row r="33">
          <cell r="C33" t="str">
            <v>81123</v>
          </cell>
          <cell r="D33" t="str">
            <v>A4 Corridor Calcot Ph3</v>
          </cell>
          <cell r="E33" t="str">
            <v>CWHITE</v>
          </cell>
          <cell r="F33" t="str">
            <v>C</v>
          </cell>
        </row>
        <row r="34">
          <cell r="C34" t="str">
            <v>81130</v>
          </cell>
          <cell r="D34" t="str">
            <v>Bus Priority -New-That</v>
          </cell>
          <cell r="E34" t="str">
            <v>CWHITE</v>
          </cell>
          <cell r="F34" t="str">
            <v>C</v>
          </cell>
        </row>
        <row r="35">
          <cell r="C35" t="str">
            <v>81136</v>
          </cell>
          <cell r="D35" t="str">
            <v>SRS Little Heath Area</v>
          </cell>
          <cell r="E35" t="str">
            <v>DCROUCH</v>
          </cell>
          <cell r="F35" t="str">
            <v>C</v>
          </cell>
        </row>
        <row r="36">
          <cell r="C36" t="str">
            <v>81138</v>
          </cell>
          <cell r="D36" t="str">
            <v>E Parish Safety O/S Sc</v>
          </cell>
          <cell r="E36" t="str">
            <v>DCROUCH</v>
          </cell>
          <cell r="F36" t="str">
            <v>C</v>
          </cell>
        </row>
        <row r="37">
          <cell r="C37" t="str">
            <v>81144</v>
          </cell>
          <cell r="D37" t="str">
            <v>A4 That/Colthrop Cycle</v>
          </cell>
          <cell r="E37" t="str">
            <v>CWHITE</v>
          </cell>
          <cell r="F37" t="str">
            <v>C</v>
          </cell>
        </row>
        <row r="38">
          <cell r="C38" t="str">
            <v>81145</v>
          </cell>
          <cell r="D38" t="str">
            <v>Eastfields Traffic Imp</v>
          </cell>
          <cell r="E38" t="str">
            <v>CWHITE</v>
          </cell>
          <cell r="F38" t="str">
            <v>C</v>
          </cell>
        </row>
        <row r="39">
          <cell r="C39" t="str">
            <v>81149</v>
          </cell>
          <cell r="D39" t="str">
            <v>Ftwy Imp Existing &amp;New</v>
          </cell>
          <cell r="E39" t="str">
            <v>DCROUCH</v>
          </cell>
          <cell r="F39" t="str">
            <v>N</v>
          </cell>
        </row>
        <row r="40">
          <cell r="C40" t="str">
            <v>81150</v>
          </cell>
          <cell r="D40" t="str">
            <v>Recreational Walk Rout</v>
          </cell>
          <cell r="E40" t="str">
            <v>PHENDRY</v>
          </cell>
          <cell r="F40" t="str">
            <v>N</v>
          </cell>
        </row>
        <row r="41">
          <cell r="C41" t="str">
            <v>81152</v>
          </cell>
          <cell r="D41" t="str">
            <v>Downlands Flood Defenc</v>
          </cell>
          <cell r="E41" t="str">
            <v>CWHITE</v>
          </cell>
          <cell r="F41" t="str">
            <v>C</v>
          </cell>
        </row>
        <row r="42">
          <cell r="C42" t="str">
            <v>81156</v>
          </cell>
          <cell r="D42" t="str">
            <v>Newbury Residents Park</v>
          </cell>
          <cell r="E42" t="str">
            <v>DCROUCH</v>
          </cell>
          <cell r="F42" t="str">
            <v>N</v>
          </cell>
        </row>
        <row r="43">
          <cell r="C43" t="str">
            <v>81159</v>
          </cell>
          <cell r="D43" t="str">
            <v>Safety Outside Schools</v>
          </cell>
          <cell r="E43" t="str">
            <v>MCOLE</v>
          </cell>
          <cell r="F43" t="str">
            <v>N</v>
          </cell>
        </row>
        <row r="44">
          <cell r="C44" t="str">
            <v>81160</v>
          </cell>
          <cell r="D44" t="str">
            <v>Street Lighting</v>
          </cell>
          <cell r="E44" t="str">
            <v>MMAY</v>
          </cell>
          <cell r="F44" t="str">
            <v>N</v>
          </cell>
        </row>
        <row r="45">
          <cell r="C45" t="str">
            <v>81161</v>
          </cell>
          <cell r="D45" t="str">
            <v>Add Monitoring Station</v>
          </cell>
          <cell r="E45" t="str">
            <v>DCROUCH</v>
          </cell>
          <cell r="F45" t="str">
            <v>N</v>
          </cell>
        </row>
        <row r="46">
          <cell r="C46" t="str">
            <v>81163</v>
          </cell>
          <cell r="D46" t="str">
            <v>Bart St South</v>
          </cell>
          <cell r="E46" t="str">
            <v>CWHITE</v>
          </cell>
          <cell r="F46" t="str">
            <v>C</v>
          </cell>
        </row>
        <row r="47">
          <cell r="C47" t="str">
            <v>81167</v>
          </cell>
          <cell r="D47" t="str">
            <v>Minor Struct Maint Bdg</v>
          </cell>
          <cell r="E47" t="str">
            <v>DCROUCH</v>
          </cell>
          <cell r="F47" t="str">
            <v>N</v>
          </cell>
        </row>
        <row r="48">
          <cell r="C48" t="str">
            <v>81168</v>
          </cell>
          <cell r="D48" t="str">
            <v>Signalling A4 West Ave</v>
          </cell>
          <cell r="E48" t="str">
            <v>CWHITE</v>
          </cell>
          <cell r="F48" t="str">
            <v>C</v>
          </cell>
        </row>
        <row r="49">
          <cell r="C49" t="str">
            <v>81169</v>
          </cell>
          <cell r="D49" t="str">
            <v>Pointers Cl/Bardown</v>
          </cell>
          <cell r="E49" t="str">
            <v>CWHITE</v>
          </cell>
          <cell r="F49" t="str">
            <v>C</v>
          </cell>
        </row>
        <row r="50">
          <cell r="C50" t="str">
            <v>81170</v>
          </cell>
          <cell r="D50" t="str">
            <v>P/Bourne-Tilehst C/Way</v>
          </cell>
          <cell r="E50" t="str">
            <v>DCROUCH</v>
          </cell>
          <cell r="F50" t="str">
            <v>N</v>
          </cell>
        </row>
        <row r="51">
          <cell r="C51" t="str">
            <v>81173</v>
          </cell>
          <cell r="D51" t="str">
            <v>Cycle Walton Wy/Turnpk</v>
          </cell>
          <cell r="E51" t="str">
            <v>DCROUCH</v>
          </cell>
          <cell r="F51" t="str">
            <v>C</v>
          </cell>
        </row>
        <row r="52">
          <cell r="C52" t="str">
            <v>81174</v>
          </cell>
          <cell r="D52" t="str">
            <v>A4 Brummel Rd-Toucan</v>
          </cell>
          <cell r="E52" t="str">
            <v>CWHITE</v>
          </cell>
          <cell r="F52" t="str">
            <v>C</v>
          </cell>
        </row>
        <row r="53">
          <cell r="C53" t="str">
            <v>81175</v>
          </cell>
          <cell r="D53" t="str">
            <v>District Taxis</v>
          </cell>
          <cell r="E53" t="str">
            <v>CWHITE</v>
          </cell>
          <cell r="F53" t="str">
            <v>C</v>
          </cell>
        </row>
        <row r="54">
          <cell r="C54" t="str">
            <v>81176</v>
          </cell>
          <cell r="D54" t="str">
            <v>S R S - St Barts</v>
          </cell>
          <cell r="E54" t="str">
            <v>DCROUCH</v>
          </cell>
          <cell r="F54" t="str">
            <v>C</v>
          </cell>
        </row>
        <row r="55">
          <cell r="C55" t="str">
            <v>81177</v>
          </cell>
          <cell r="D55" t="str">
            <v>School Travel Plans</v>
          </cell>
          <cell r="E55" t="str">
            <v>MCOLE</v>
          </cell>
          <cell r="F55" t="str">
            <v>N</v>
          </cell>
        </row>
        <row r="56">
          <cell r="C56" t="str">
            <v>81178</v>
          </cell>
          <cell r="D56" t="str">
            <v>Lighting Improvements</v>
          </cell>
          <cell r="E56" t="str">
            <v>CWHITE</v>
          </cell>
          <cell r="F56" t="str">
            <v>C</v>
          </cell>
        </row>
        <row r="57">
          <cell r="C57" t="str">
            <v>81181</v>
          </cell>
          <cell r="D57" t="str">
            <v>Hgv Signing</v>
          </cell>
          <cell r="E57" t="str">
            <v>DCROUCH</v>
          </cell>
          <cell r="F57" t="str">
            <v>N</v>
          </cell>
        </row>
        <row r="58">
          <cell r="C58" t="str">
            <v>81182</v>
          </cell>
          <cell r="D58" t="str">
            <v>Srs B Copse/Cal/W'Farm</v>
          </cell>
          <cell r="E58" t="str">
            <v>DCROUCH</v>
          </cell>
          <cell r="F58" t="str">
            <v>N</v>
          </cell>
        </row>
        <row r="59">
          <cell r="C59" t="str">
            <v>81186</v>
          </cell>
          <cell r="D59" t="str">
            <v>Traffic Signal Upgrades</v>
          </cell>
          <cell r="E59" t="str">
            <v>MCOLE</v>
          </cell>
          <cell r="F59" t="str">
            <v>N</v>
          </cell>
        </row>
        <row r="60">
          <cell r="C60" t="str">
            <v>81188</v>
          </cell>
          <cell r="D60" t="str">
            <v>Cat1 Hway-A4 Thatcham</v>
          </cell>
          <cell r="E60" t="str">
            <v>CWHITE</v>
          </cell>
          <cell r="F60" t="str">
            <v>C</v>
          </cell>
        </row>
        <row r="61">
          <cell r="C61" t="str">
            <v>81189</v>
          </cell>
          <cell r="D61" t="str">
            <v>Cat2 Hway-Cheap St,New</v>
          </cell>
          <cell r="E61" t="str">
            <v>CWHITE</v>
          </cell>
          <cell r="F61" t="str">
            <v>C</v>
          </cell>
        </row>
        <row r="62">
          <cell r="C62" t="str">
            <v>81190</v>
          </cell>
          <cell r="D62" t="str">
            <v>Hosehill L/Slip Remedi</v>
          </cell>
          <cell r="E62" t="str">
            <v>DCROUCH</v>
          </cell>
          <cell r="F62" t="str">
            <v>C</v>
          </cell>
        </row>
        <row r="63">
          <cell r="C63" t="str">
            <v>81192</v>
          </cell>
          <cell r="D63" t="str">
            <v>Bucklebury Ford Remidi</v>
          </cell>
          <cell r="E63" t="str">
            <v>DCROUCH</v>
          </cell>
          <cell r="F63" t="str">
            <v>C</v>
          </cell>
        </row>
        <row r="64">
          <cell r="C64" t="str">
            <v>81194</v>
          </cell>
          <cell r="D64" t="str">
            <v>Dark Lane Roundabout</v>
          </cell>
          <cell r="E64" t="str">
            <v>CWHITE</v>
          </cell>
          <cell r="F64" t="str">
            <v>C</v>
          </cell>
        </row>
        <row r="65">
          <cell r="C65" t="str">
            <v>81195</v>
          </cell>
          <cell r="D65" t="str">
            <v>Mod Thatcham Railbridg</v>
          </cell>
          <cell r="E65" t="str">
            <v>DCROUCH</v>
          </cell>
          <cell r="F65" t="str">
            <v>C</v>
          </cell>
        </row>
        <row r="66">
          <cell r="C66" t="str">
            <v>81196</v>
          </cell>
          <cell r="D66" t="str">
            <v>Compton High St Sewer</v>
          </cell>
          <cell r="E66" t="str">
            <v>ADEACON</v>
          </cell>
          <cell r="F66" t="str">
            <v>C</v>
          </cell>
        </row>
        <row r="67">
          <cell r="C67" t="str">
            <v>81197</v>
          </cell>
          <cell r="D67" t="str">
            <v>Toucan Cross A339 Monk</v>
          </cell>
          <cell r="E67" t="str">
            <v>DCROUCH</v>
          </cell>
          <cell r="F67" t="str">
            <v>N</v>
          </cell>
        </row>
        <row r="68">
          <cell r="C68" t="str">
            <v>81201</v>
          </cell>
          <cell r="D68" t="str">
            <v>Devil's Highway Cycle Route</v>
          </cell>
          <cell r="E68" t="str">
            <v>PHENDRY</v>
          </cell>
          <cell r="F68" t="str">
            <v>C</v>
          </cell>
        </row>
        <row r="69">
          <cell r="C69" t="str">
            <v>81202</v>
          </cell>
          <cell r="D69" t="str">
            <v>A4 Study (Part1)</v>
          </cell>
          <cell r="E69" t="str">
            <v>DCROUCH</v>
          </cell>
          <cell r="F69" t="str">
            <v>N</v>
          </cell>
        </row>
        <row r="70">
          <cell r="C70" t="str">
            <v>81203</v>
          </cell>
          <cell r="D70" t="str">
            <v>A4 Woolhampton</v>
          </cell>
          <cell r="E70" t="str">
            <v>DCROUCH</v>
          </cell>
          <cell r="F70" t="str">
            <v>C</v>
          </cell>
        </row>
        <row r="71">
          <cell r="C71" t="str">
            <v>81204</v>
          </cell>
          <cell r="D71" t="str">
            <v>Bart St Imp North</v>
          </cell>
          <cell r="E71" t="str">
            <v>DCROUCH</v>
          </cell>
          <cell r="F71" t="str">
            <v>C</v>
          </cell>
        </row>
        <row r="72">
          <cell r="C72" t="str">
            <v>81205</v>
          </cell>
          <cell r="D72" t="str">
            <v>Ped X A338 Salisburyrd</v>
          </cell>
          <cell r="E72" t="str">
            <v>DCROUCH</v>
          </cell>
          <cell r="F72" t="str">
            <v>C</v>
          </cell>
        </row>
        <row r="73">
          <cell r="C73" t="str">
            <v>81208</v>
          </cell>
          <cell r="D73" t="str">
            <v>Extended Mtce Enbrn Rd</v>
          </cell>
          <cell r="E73" t="str">
            <v>DCROUCH</v>
          </cell>
          <cell r="F73" t="str">
            <v>C</v>
          </cell>
        </row>
        <row r="74">
          <cell r="C74" t="str">
            <v>81209</v>
          </cell>
          <cell r="D74" t="str">
            <v>Disabled Parking Prov</v>
          </cell>
          <cell r="E74" t="str">
            <v>DCROUCH</v>
          </cell>
          <cell r="F74" t="str">
            <v>C</v>
          </cell>
        </row>
        <row r="75">
          <cell r="C75" t="str">
            <v>81211</v>
          </cell>
          <cell r="D75" t="str">
            <v>The St,Mortimer Flood</v>
          </cell>
          <cell r="E75" t="str">
            <v>DCROUCH</v>
          </cell>
          <cell r="F75" t="str">
            <v>C</v>
          </cell>
        </row>
        <row r="76">
          <cell r="C76" t="str">
            <v>81212</v>
          </cell>
          <cell r="D76" t="str">
            <v>Cycleway Audit</v>
          </cell>
          <cell r="E76" t="str">
            <v>DCROUCH</v>
          </cell>
          <cell r="F76" t="str">
            <v>N</v>
          </cell>
        </row>
        <row r="77">
          <cell r="C77" t="str">
            <v>81213</v>
          </cell>
          <cell r="D77" t="str">
            <v>Newtown Rd South</v>
          </cell>
          <cell r="E77" t="str">
            <v>DCROUCH</v>
          </cell>
          <cell r="F77" t="str">
            <v>C</v>
          </cell>
        </row>
        <row r="78">
          <cell r="C78" t="str">
            <v>81214</v>
          </cell>
          <cell r="D78" t="str">
            <v>Pangbourne-Signs/Tc/Pi</v>
          </cell>
          <cell r="E78" t="str">
            <v>MCOLE</v>
          </cell>
          <cell r="F78" t="str">
            <v>N</v>
          </cell>
        </row>
        <row r="79">
          <cell r="C79" t="str">
            <v>81215</v>
          </cell>
          <cell r="D79" t="str">
            <v>Safe Routes Sch Prog</v>
          </cell>
          <cell r="E79" t="str">
            <v>MCOLE</v>
          </cell>
          <cell r="F79" t="str">
            <v>N</v>
          </cell>
        </row>
        <row r="80">
          <cell r="C80" t="str">
            <v>81217</v>
          </cell>
          <cell r="D80" t="str">
            <v>West Ilsley Drainage</v>
          </cell>
          <cell r="E80" t="str">
            <v>DCROUCH</v>
          </cell>
          <cell r="F80" t="str">
            <v>N</v>
          </cell>
        </row>
        <row r="81">
          <cell r="C81" t="str">
            <v>81218</v>
          </cell>
          <cell r="D81" t="str">
            <v>Improving Speen Moors 'Circuit' Walk</v>
          </cell>
          <cell r="E81" t="str">
            <v>PHENDRY</v>
          </cell>
          <cell r="F81" t="str">
            <v>C</v>
          </cell>
        </row>
        <row r="82">
          <cell r="C82" t="str">
            <v>81219</v>
          </cell>
          <cell r="D82" t="str">
            <v>Monkey Bridge</v>
          </cell>
          <cell r="E82" t="str">
            <v>DCROUCH</v>
          </cell>
          <cell r="F82" t="str">
            <v>N</v>
          </cell>
        </row>
        <row r="83">
          <cell r="C83" t="str">
            <v>81220</v>
          </cell>
          <cell r="D83" t="str">
            <v>Quiet Lanes</v>
          </cell>
          <cell r="E83" t="str">
            <v>PHENDRY</v>
          </cell>
          <cell r="F83" t="str">
            <v>N</v>
          </cell>
        </row>
        <row r="84">
          <cell r="C84" t="str">
            <v>81224</v>
          </cell>
          <cell r="D84" t="str">
            <v>Newtown Road North</v>
          </cell>
          <cell r="E84" t="str">
            <v>DCROUCH</v>
          </cell>
          <cell r="F84" t="str">
            <v>C</v>
          </cell>
        </row>
        <row r="85">
          <cell r="C85" t="str">
            <v>81225</v>
          </cell>
          <cell r="D85" t="str">
            <v>Mansion House St Jctn</v>
          </cell>
          <cell r="E85" t="str">
            <v>DCROUCH</v>
          </cell>
          <cell r="F85" t="str">
            <v>C</v>
          </cell>
        </row>
        <row r="86">
          <cell r="C86" t="str">
            <v>81226</v>
          </cell>
          <cell r="D86" t="str">
            <v>Gt Shefford Footways</v>
          </cell>
          <cell r="E86" t="str">
            <v>DCROUCH</v>
          </cell>
          <cell r="F86" t="str">
            <v>C</v>
          </cell>
        </row>
        <row r="87">
          <cell r="C87" t="str">
            <v>81227</v>
          </cell>
          <cell r="D87" t="str">
            <v>Pinchington Ln Lightin</v>
          </cell>
          <cell r="E87" t="str">
            <v>DCROUCH</v>
          </cell>
          <cell r="F87" t="str">
            <v>C</v>
          </cell>
        </row>
        <row r="88">
          <cell r="C88" t="str">
            <v>81228</v>
          </cell>
          <cell r="D88" t="str">
            <v>A4/A340 R.Bout Mods</v>
          </cell>
          <cell r="E88" t="str">
            <v>CWHITE</v>
          </cell>
          <cell r="F88" t="str">
            <v>C</v>
          </cell>
        </row>
        <row r="89">
          <cell r="C89" t="str">
            <v>81229</v>
          </cell>
          <cell r="D89" t="str">
            <v>Basildon Skew Bridge</v>
          </cell>
          <cell r="E89" t="str">
            <v>CWHITE</v>
          </cell>
          <cell r="F89" t="str">
            <v>C</v>
          </cell>
        </row>
        <row r="90">
          <cell r="C90" t="str">
            <v>81230</v>
          </cell>
          <cell r="D90" t="str">
            <v>Bus Info Strategy</v>
          </cell>
          <cell r="E90" t="str">
            <v>MTREVALLION</v>
          </cell>
          <cell r="F90" t="str">
            <v>N</v>
          </cell>
        </row>
        <row r="91">
          <cell r="C91" t="str">
            <v>81231</v>
          </cell>
          <cell r="D91" t="str">
            <v>Imp Bus Interchanges</v>
          </cell>
          <cell r="E91" t="str">
            <v>MTREVALLION</v>
          </cell>
          <cell r="F91" t="str">
            <v>N</v>
          </cell>
        </row>
        <row r="92">
          <cell r="C92" t="str">
            <v>81232</v>
          </cell>
          <cell r="D92" t="str">
            <v>A4 Padworth Maint/Beenham Hill Jct Imps</v>
          </cell>
          <cell r="E92" t="str">
            <v>DCROUCH</v>
          </cell>
          <cell r="F92" t="str">
            <v>N</v>
          </cell>
        </row>
        <row r="93">
          <cell r="C93" t="str">
            <v>81233</v>
          </cell>
          <cell r="D93" t="str">
            <v>Unreg Rural Footbridgs</v>
          </cell>
          <cell r="E93" t="str">
            <v>DCROUCH</v>
          </cell>
          <cell r="F93" t="str">
            <v>N</v>
          </cell>
        </row>
        <row r="94">
          <cell r="C94" t="str">
            <v>81234</v>
          </cell>
          <cell r="D94" t="str">
            <v>C'Ty Transport Imp</v>
          </cell>
          <cell r="E94" t="str">
            <v>MTREVALLION</v>
          </cell>
          <cell r="F94" t="str">
            <v>N</v>
          </cell>
        </row>
        <row r="95">
          <cell r="C95" t="str">
            <v>81235</v>
          </cell>
          <cell r="D95" t="str">
            <v>Pinchington Lane Road Widening</v>
          </cell>
          <cell r="E95" t="str">
            <v>DCROUCH</v>
          </cell>
          <cell r="F95" t="str">
            <v>N</v>
          </cell>
        </row>
        <row r="96">
          <cell r="C96" t="str">
            <v>81236</v>
          </cell>
          <cell r="D96" t="str">
            <v>Cycleways</v>
          </cell>
          <cell r="E96" t="str">
            <v>DCROUCH</v>
          </cell>
          <cell r="F96" t="str">
            <v>N</v>
          </cell>
        </row>
        <row r="97">
          <cell r="C97" t="str">
            <v>81237</v>
          </cell>
          <cell r="D97" t="str">
            <v>On Street Parking Enforcement</v>
          </cell>
          <cell r="E97" t="str">
            <v>MCOLE</v>
          </cell>
          <cell r="F97" t="str">
            <v>N</v>
          </cell>
        </row>
        <row r="98">
          <cell r="C98" t="str">
            <v>81238</v>
          </cell>
          <cell r="D98" t="str">
            <v>Kennet Ctr Mscp</v>
          </cell>
          <cell r="E98" t="str">
            <v>MCOLE</v>
          </cell>
          <cell r="F98" t="str">
            <v>N</v>
          </cell>
        </row>
        <row r="99">
          <cell r="C99" t="str">
            <v>81239</v>
          </cell>
          <cell r="D99" t="str">
            <v>Car Pk Pre-Pay Machins</v>
          </cell>
          <cell r="E99" t="str">
            <v>MCOLE</v>
          </cell>
          <cell r="F99" t="str">
            <v>N</v>
          </cell>
        </row>
        <row r="100">
          <cell r="C100" t="str">
            <v>81240</v>
          </cell>
          <cell r="D100" t="str">
            <v>Walking Way To Heath</v>
          </cell>
          <cell r="E100" t="str">
            <v>PHENDRY</v>
          </cell>
          <cell r="F100" t="str">
            <v>N</v>
          </cell>
        </row>
        <row r="101">
          <cell r="C101" t="str">
            <v>81241</v>
          </cell>
          <cell r="D101" t="str">
            <v>Rights Of Way Volunter</v>
          </cell>
          <cell r="E101" t="str">
            <v>PHENDRY</v>
          </cell>
          <cell r="F101" t="str">
            <v>N</v>
          </cell>
        </row>
        <row r="102">
          <cell r="C102" t="str">
            <v>81242</v>
          </cell>
          <cell r="D102" t="str">
            <v>Imp To Pedestrian</v>
          </cell>
          <cell r="E102" t="str">
            <v>PHENDRY</v>
          </cell>
          <cell r="F102" t="str">
            <v>N</v>
          </cell>
        </row>
        <row r="103">
          <cell r="C103" t="str">
            <v>81243</v>
          </cell>
          <cell r="D103" t="str">
            <v>Disabled Access To Cty</v>
          </cell>
          <cell r="E103" t="str">
            <v>PHENDRY</v>
          </cell>
          <cell r="F103" t="str">
            <v>N</v>
          </cell>
        </row>
        <row r="104">
          <cell r="C104" t="str">
            <v>81244</v>
          </cell>
          <cell r="D104" t="str">
            <v>Bridleway Imp Ped</v>
          </cell>
          <cell r="E104" t="str">
            <v>PHENDRY</v>
          </cell>
          <cell r="F104" t="str">
            <v>N</v>
          </cell>
        </row>
        <row r="105">
          <cell r="C105" t="str">
            <v>81245</v>
          </cell>
          <cell r="D105" t="str">
            <v>Ridgeway</v>
          </cell>
          <cell r="E105" t="str">
            <v>PHENDRY</v>
          </cell>
          <cell r="F105" t="str">
            <v>N</v>
          </cell>
        </row>
        <row r="106">
          <cell r="C106" t="str">
            <v>81246</v>
          </cell>
          <cell r="D106" t="str">
            <v>Recreational Cycleways</v>
          </cell>
          <cell r="E106" t="str">
            <v>PHENDRY</v>
          </cell>
          <cell r="F106" t="str">
            <v>N</v>
          </cell>
        </row>
        <row r="107">
          <cell r="C107" t="str">
            <v>81247</v>
          </cell>
          <cell r="D107" t="str">
            <v>Rural Signing</v>
          </cell>
          <cell r="E107" t="str">
            <v>PHENDRY</v>
          </cell>
          <cell r="F107" t="str">
            <v>N</v>
          </cell>
        </row>
        <row r="108">
          <cell r="C108" t="str">
            <v>81248</v>
          </cell>
          <cell r="D108" t="str">
            <v>Quiet Lanes</v>
          </cell>
          <cell r="E108" t="str">
            <v>PHENDRY</v>
          </cell>
          <cell r="F108" t="str">
            <v>C</v>
          </cell>
        </row>
        <row r="109">
          <cell r="C109" t="str">
            <v>81249</v>
          </cell>
          <cell r="D109" t="str">
            <v>Countryside &amp; Environment Capital Salaries</v>
          </cell>
          <cell r="E109" t="str">
            <v>PHENDRY</v>
          </cell>
          <cell r="F109" t="str">
            <v>N</v>
          </cell>
        </row>
        <row r="110">
          <cell r="C110" t="str">
            <v>81250</v>
          </cell>
          <cell r="D110" t="str">
            <v>H'Way Maint Queens Rd</v>
          </cell>
          <cell r="E110" t="str">
            <v>DCROUCH</v>
          </cell>
          <cell r="F110" t="str">
            <v>C</v>
          </cell>
        </row>
        <row r="111">
          <cell r="C111" t="str">
            <v>81251</v>
          </cell>
          <cell r="D111" t="str">
            <v>Pingewood Safety Wks</v>
          </cell>
          <cell r="E111" t="str">
            <v>DCROUCH</v>
          </cell>
          <cell r="F111" t="str">
            <v>C</v>
          </cell>
        </row>
        <row r="112">
          <cell r="C112" t="str">
            <v>81252</v>
          </cell>
          <cell r="D112" t="str">
            <v>Road Safety York Rd</v>
          </cell>
          <cell r="E112" t="str">
            <v>CWHITE</v>
          </cell>
          <cell r="F112" t="str">
            <v>C</v>
          </cell>
        </row>
        <row r="113">
          <cell r="C113" t="str">
            <v>81253</v>
          </cell>
          <cell r="D113" t="str">
            <v>Access Thatcham Rail</v>
          </cell>
          <cell r="E113" t="str">
            <v>DCROUCH</v>
          </cell>
          <cell r="F113" t="str">
            <v>N</v>
          </cell>
        </row>
        <row r="114">
          <cell r="C114" t="str">
            <v>81254</v>
          </cell>
          <cell r="D114" t="str">
            <v>Footway Imps Spurcroft</v>
          </cell>
          <cell r="E114" t="str">
            <v>DCROUCH</v>
          </cell>
          <cell r="F114" t="str">
            <v>C</v>
          </cell>
        </row>
        <row r="115">
          <cell r="C115" t="str">
            <v>81255</v>
          </cell>
          <cell r="D115" t="str">
            <v>Wash Water/A343 Jctn</v>
          </cell>
          <cell r="E115" t="str">
            <v>DCROUCH</v>
          </cell>
          <cell r="F115" t="str">
            <v>N</v>
          </cell>
        </row>
        <row r="116">
          <cell r="C116" t="str">
            <v>81256</v>
          </cell>
          <cell r="D116" t="str">
            <v>Sheffield Btm B'Field</v>
          </cell>
          <cell r="E116" t="str">
            <v>DCROUCH</v>
          </cell>
          <cell r="F116" t="str">
            <v>C</v>
          </cell>
        </row>
        <row r="117">
          <cell r="C117" t="str">
            <v>81257</v>
          </cell>
          <cell r="D117" t="str">
            <v>Hermitage Rd Cold Ash</v>
          </cell>
          <cell r="E117" t="str">
            <v>DCROUCH</v>
          </cell>
          <cell r="F117" t="str">
            <v>C</v>
          </cell>
        </row>
        <row r="118">
          <cell r="C118" t="str">
            <v>81258</v>
          </cell>
          <cell r="D118" t="str">
            <v>A338 Wantage Rd</v>
          </cell>
          <cell r="E118" t="str">
            <v>DCROUCH</v>
          </cell>
          <cell r="F118" t="str">
            <v>C</v>
          </cell>
        </row>
        <row r="119">
          <cell r="C119" t="str">
            <v>81259</v>
          </cell>
          <cell r="D119" t="str">
            <v>A4 Bath Rd</v>
          </cell>
          <cell r="E119" t="str">
            <v>DCROUCH</v>
          </cell>
          <cell r="F119" t="str">
            <v>C</v>
          </cell>
        </row>
        <row r="120">
          <cell r="C120" t="str">
            <v>81260</v>
          </cell>
          <cell r="D120" t="str">
            <v>Lambourn High Street Drainage</v>
          </cell>
          <cell r="E120" t="str">
            <v>DCROUCH</v>
          </cell>
          <cell r="F120" t="str">
            <v>C</v>
          </cell>
        </row>
        <row r="121">
          <cell r="C121" t="str">
            <v>81261</v>
          </cell>
          <cell r="D121" t="str">
            <v>Thatcham Station Carpk</v>
          </cell>
          <cell r="E121" t="str">
            <v>DCROUCH</v>
          </cell>
          <cell r="F121" t="str">
            <v>N</v>
          </cell>
        </row>
        <row r="122">
          <cell r="C122" t="str">
            <v>81262</v>
          </cell>
          <cell r="D122" t="str">
            <v>A4 Savacentre-Royal Av</v>
          </cell>
          <cell r="E122" t="str">
            <v>DCROUCH</v>
          </cell>
          <cell r="F122" t="str">
            <v>C</v>
          </cell>
        </row>
        <row r="123">
          <cell r="C123" t="str">
            <v>81263</v>
          </cell>
          <cell r="D123" t="str">
            <v>Chievely High St Traff</v>
          </cell>
          <cell r="E123" t="str">
            <v>DCROUCH</v>
          </cell>
          <cell r="F123" t="str">
            <v>C</v>
          </cell>
        </row>
        <row r="124">
          <cell r="C124" t="str">
            <v>81264</v>
          </cell>
          <cell r="D124" t="str">
            <v>Maint Of Haul Routes</v>
          </cell>
          <cell r="E124" t="str">
            <v>DCROUCH</v>
          </cell>
          <cell r="F124" t="str">
            <v>C</v>
          </cell>
        </row>
        <row r="125">
          <cell r="C125" t="str">
            <v>81265</v>
          </cell>
          <cell r="D125" t="str">
            <v>Pangbourne Car Park</v>
          </cell>
          <cell r="E125" t="str">
            <v>DCROUCH</v>
          </cell>
          <cell r="F125" t="str">
            <v>N</v>
          </cell>
        </row>
        <row r="126">
          <cell r="C126" t="str">
            <v>81266</v>
          </cell>
          <cell r="D126" t="str">
            <v>Market Pl Enhancement</v>
          </cell>
          <cell r="E126" t="str">
            <v>DCROUCH</v>
          </cell>
          <cell r="F126" t="str">
            <v>N</v>
          </cell>
        </row>
        <row r="127">
          <cell r="C127" t="str">
            <v>81267</v>
          </cell>
          <cell r="D127" t="str">
            <v>Enborne Pr Sch Footway</v>
          </cell>
          <cell r="E127" t="str">
            <v>DCROUCH</v>
          </cell>
          <cell r="F127" t="str">
            <v>C</v>
          </cell>
        </row>
        <row r="128">
          <cell r="C128" t="str">
            <v>81268</v>
          </cell>
          <cell r="D128" t="str">
            <v>A340 Basingstoke Road</v>
          </cell>
          <cell r="E128" t="str">
            <v>DCROUCH</v>
          </cell>
          <cell r="F128" t="str">
            <v>C</v>
          </cell>
        </row>
        <row r="129">
          <cell r="C129" t="str">
            <v>81269</v>
          </cell>
          <cell r="D129" t="str">
            <v>Pingewood Road North Closure</v>
          </cell>
          <cell r="E129" t="str">
            <v>DCROUCH</v>
          </cell>
          <cell r="F129" t="str">
            <v>N</v>
          </cell>
        </row>
        <row r="130">
          <cell r="C130" t="str">
            <v>81270</v>
          </cell>
          <cell r="D130" t="str">
            <v>A4 FTWY/Cycle Calcot</v>
          </cell>
          <cell r="E130" t="str">
            <v>DCROUCH</v>
          </cell>
          <cell r="F130" t="str">
            <v>C</v>
          </cell>
        </row>
        <row r="131">
          <cell r="C131" t="str">
            <v>81271</v>
          </cell>
          <cell r="D131" t="str">
            <v>Berry's Lane Pingewood</v>
          </cell>
          <cell r="E131" t="str">
            <v>DCROUCH</v>
          </cell>
          <cell r="F131" t="str">
            <v>C</v>
          </cell>
        </row>
        <row r="132">
          <cell r="C132" t="str">
            <v>81272</v>
          </cell>
          <cell r="D132" t="str">
            <v>Land Drainage</v>
          </cell>
          <cell r="E132" t="str">
            <v>DCROUCH</v>
          </cell>
          <cell r="F132" t="str">
            <v>N</v>
          </cell>
        </row>
        <row r="133">
          <cell r="C133" t="str">
            <v>81273</v>
          </cell>
          <cell r="D133" t="str">
            <v>Northbrook MSCP Pay on Foot</v>
          </cell>
          <cell r="E133" t="str">
            <v>DCROUCH</v>
          </cell>
          <cell r="F133" t="str">
            <v>C</v>
          </cell>
        </row>
        <row r="134">
          <cell r="C134" t="str">
            <v>81274</v>
          </cell>
          <cell r="D134" t="str">
            <v>Aldermaston Wharf Lift Bridge</v>
          </cell>
          <cell r="E134" t="str">
            <v>DCROUCH</v>
          </cell>
          <cell r="F134" t="str">
            <v>N</v>
          </cell>
        </row>
        <row r="135">
          <cell r="C135" t="str">
            <v>81275</v>
          </cell>
          <cell r="D135" t="str">
            <v>Alfreys Grazeley</v>
          </cell>
          <cell r="E135" t="str">
            <v>DCROUCH</v>
          </cell>
          <cell r="F135" t="str">
            <v>N</v>
          </cell>
        </row>
        <row r="136">
          <cell r="C136" t="str">
            <v>81276</v>
          </cell>
          <cell r="D136" t="str">
            <v>T Calming Monks Lane (Feas Study)</v>
          </cell>
          <cell r="E136" t="str">
            <v>DCROUCH</v>
          </cell>
          <cell r="F136" t="str">
            <v>C</v>
          </cell>
        </row>
        <row r="137">
          <cell r="C137" t="str">
            <v>81277</v>
          </cell>
          <cell r="D137" t="str">
            <v>Kennet Study</v>
          </cell>
          <cell r="E137" t="str">
            <v>DCROUCH</v>
          </cell>
          <cell r="F137" t="str">
            <v>C</v>
          </cell>
        </row>
        <row r="138">
          <cell r="C138" t="str">
            <v>81278</v>
          </cell>
          <cell r="D138" t="str">
            <v>Street Light Water lane Greenham</v>
          </cell>
          <cell r="E138" t="str">
            <v>DCROUCH</v>
          </cell>
          <cell r="F138" t="str">
            <v>C</v>
          </cell>
        </row>
        <row r="139">
          <cell r="C139" t="str">
            <v>81279</v>
          </cell>
          <cell r="D139" t="str">
            <v>TM Improvements The Theale Green</v>
          </cell>
          <cell r="E139" t="str">
            <v>DCROUCH</v>
          </cell>
          <cell r="F139" t="str">
            <v>N</v>
          </cell>
        </row>
        <row r="140">
          <cell r="C140" t="str">
            <v>81280</v>
          </cell>
          <cell r="D140" t="str">
            <v>Road Safety Improvements Lambourn</v>
          </cell>
          <cell r="E140" t="str">
            <v>DCROUCH</v>
          </cell>
          <cell r="F140" t="str">
            <v>N</v>
          </cell>
        </row>
        <row r="141">
          <cell r="C141" t="str">
            <v>81281</v>
          </cell>
          <cell r="D141" t="str">
            <v>Road Safety Improvements East Ilsley</v>
          </cell>
          <cell r="E141" t="str">
            <v>DCROUCH</v>
          </cell>
          <cell r="F141" t="str">
            <v>C</v>
          </cell>
        </row>
        <row r="142">
          <cell r="C142" t="str">
            <v>81282</v>
          </cell>
          <cell r="D142" t="str">
            <v>Ped Crossing A4 Charnham St Hungerford</v>
          </cell>
          <cell r="E142" t="str">
            <v>DCROUCH</v>
          </cell>
          <cell r="F142" t="str">
            <v>N</v>
          </cell>
        </row>
        <row r="143">
          <cell r="C143" t="str">
            <v>81283</v>
          </cell>
          <cell r="D143" t="str">
            <v>Pingewood Rail Bridge</v>
          </cell>
          <cell r="E143" t="str">
            <v>DCROUCH</v>
          </cell>
          <cell r="F143" t="str">
            <v>N</v>
          </cell>
        </row>
        <row r="144">
          <cell r="C144" t="str">
            <v>81284</v>
          </cell>
          <cell r="D144" t="str">
            <v>Parking Study Hungerford</v>
          </cell>
          <cell r="E144" t="str">
            <v>DCROUCH</v>
          </cell>
          <cell r="F144" t="str">
            <v>N</v>
          </cell>
        </row>
        <row r="145">
          <cell r="C145" t="str">
            <v>81285</v>
          </cell>
          <cell r="D145" t="str">
            <v>Cycle facilities Thatcham</v>
          </cell>
          <cell r="E145" t="str">
            <v>DCROUCH</v>
          </cell>
          <cell r="F145" t="str">
            <v>C</v>
          </cell>
        </row>
        <row r="146">
          <cell r="C146" t="str">
            <v>81286</v>
          </cell>
          <cell r="D146" t="str">
            <v>Improvements to Bridleway 18</v>
          </cell>
          <cell r="E146" t="str">
            <v>ELCOX</v>
          </cell>
          <cell r="F146" t="str">
            <v>N</v>
          </cell>
        </row>
        <row r="147">
          <cell r="C147" t="str">
            <v>81287</v>
          </cell>
          <cell r="D147" t="str">
            <v>Ham Rd Ped Crossing (feasibility Study)</v>
          </cell>
          <cell r="E147" t="str">
            <v>DCROUCH</v>
          </cell>
          <cell r="F147" t="str">
            <v>N</v>
          </cell>
        </row>
        <row r="148">
          <cell r="C148" t="str">
            <v>81288</v>
          </cell>
          <cell r="D148" t="str">
            <v>Schemes arising from Greenham transport study</v>
          </cell>
          <cell r="E148" t="str">
            <v>DCROUCH</v>
          </cell>
          <cell r="F148" t="str">
            <v>C</v>
          </cell>
        </row>
        <row r="149">
          <cell r="C149" t="str">
            <v>81289</v>
          </cell>
          <cell r="D149" t="str">
            <v>Chieveley traffic calming &amp; SRS</v>
          </cell>
          <cell r="E149" t="str">
            <v>DCROUCH</v>
          </cell>
          <cell r="F149" t="str">
            <v>N</v>
          </cell>
        </row>
        <row r="150">
          <cell r="C150" t="str">
            <v>81290</v>
          </cell>
          <cell r="D150" t="str">
            <v>Crookham Rd/Thornford Rd Junction Improvements</v>
          </cell>
          <cell r="E150" t="str">
            <v>DCROUCH</v>
          </cell>
          <cell r="F150" t="str">
            <v>N</v>
          </cell>
        </row>
        <row r="151">
          <cell r="C151" t="str">
            <v>81291</v>
          </cell>
          <cell r="D151" t="str">
            <v>Hungerford School Safety Works</v>
          </cell>
          <cell r="E151" t="str">
            <v>DCROUCH</v>
          </cell>
          <cell r="F151" t="str">
            <v>N</v>
          </cell>
        </row>
        <row r="152">
          <cell r="C152" t="str">
            <v>81292</v>
          </cell>
          <cell r="D152" t="str">
            <v>Oxford Rd/Western Rd Pedestrian Improvements</v>
          </cell>
          <cell r="E152" t="str">
            <v>DCROUCH</v>
          </cell>
          <cell r="F152" t="str">
            <v>C</v>
          </cell>
        </row>
        <row r="153">
          <cell r="C153" t="str">
            <v>81293</v>
          </cell>
          <cell r="D153" t="str">
            <v>T Calming Lower Way + Footway to MOD Bridge</v>
          </cell>
          <cell r="E153" t="str">
            <v>DCROUCH</v>
          </cell>
          <cell r="F153" t="str">
            <v>N</v>
          </cell>
        </row>
        <row r="154">
          <cell r="C154" t="str">
            <v>81294</v>
          </cell>
          <cell r="D154" t="str">
            <v>Andover rd/Washwater junction improvements</v>
          </cell>
          <cell r="E154" t="str">
            <v>DCROUCH</v>
          </cell>
          <cell r="F154" t="str">
            <v>C</v>
          </cell>
        </row>
        <row r="155">
          <cell r="C155" t="str">
            <v>81295</v>
          </cell>
          <cell r="D155" t="str">
            <v>Church Lane En/Back Lane Titcombe</v>
          </cell>
          <cell r="E155" t="str">
            <v>DCROUCH</v>
          </cell>
          <cell r="F155" t="str">
            <v>C</v>
          </cell>
        </row>
        <row r="156">
          <cell r="C156" t="str">
            <v>81296</v>
          </cell>
          <cell r="D156" t="str">
            <v>Back Lane Titcombe</v>
          </cell>
          <cell r="E156" t="str">
            <v>DCROUCH</v>
          </cell>
          <cell r="F156" t="str">
            <v>C</v>
          </cell>
        </row>
        <row r="157">
          <cell r="C157" t="str">
            <v>81297</v>
          </cell>
          <cell r="D157" t="str">
            <v>Brunel road Theale</v>
          </cell>
          <cell r="E157" t="str">
            <v>DCROUCH</v>
          </cell>
          <cell r="F157" t="str">
            <v>N</v>
          </cell>
        </row>
        <row r="158">
          <cell r="C158" t="str">
            <v>81298</v>
          </cell>
          <cell r="D158" t="str">
            <v>Goodboys Lane,Wokefield - Highway Maint</v>
          </cell>
          <cell r="E158" t="str">
            <v>DCROUCH</v>
          </cell>
          <cell r="F158" t="str">
            <v>N</v>
          </cell>
        </row>
        <row r="159">
          <cell r="C159" t="str">
            <v>81299</v>
          </cell>
          <cell r="D159" t="str">
            <v>Hampstead Marshall</v>
          </cell>
          <cell r="E159" t="str">
            <v>DCROUCH</v>
          </cell>
          <cell r="F159" t="str">
            <v>C</v>
          </cell>
        </row>
        <row r="160">
          <cell r="C160" t="str">
            <v>81300</v>
          </cell>
          <cell r="D160" t="str">
            <v>Additional Highways Maintenance Works</v>
          </cell>
          <cell r="E160" t="str">
            <v>DCROUCH</v>
          </cell>
          <cell r="F160" t="str">
            <v>C</v>
          </cell>
        </row>
        <row r="161">
          <cell r="C161" t="str">
            <v>81301</v>
          </cell>
          <cell r="D161" t="str">
            <v>Northbrook Street Enhancement</v>
          </cell>
          <cell r="E161" t="str">
            <v>DCROUCH</v>
          </cell>
          <cell r="F161" t="str">
            <v>N</v>
          </cell>
        </row>
        <row r="162">
          <cell r="C162" t="str">
            <v>81302</v>
          </cell>
          <cell r="D162" t="str">
            <v>Green Lane, Thatcham - Traffic Management Measures</v>
          </cell>
          <cell r="E162" t="str">
            <v>DCROUCH</v>
          </cell>
          <cell r="F162" t="str">
            <v>N</v>
          </cell>
        </row>
        <row r="163">
          <cell r="C163" t="str">
            <v>81303</v>
          </cell>
          <cell r="D163" t="str">
            <v>Kintbury Crossroads - Accident Reduction</v>
          </cell>
          <cell r="E163" t="str">
            <v>DCROUCH</v>
          </cell>
          <cell r="F163" t="str">
            <v>C</v>
          </cell>
        </row>
        <row r="164">
          <cell r="C164" t="str">
            <v>81304</v>
          </cell>
          <cell r="D164" t="str">
            <v>Peasemore Road Safety</v>
          </cell>
          <cell r="E164" t="str">
            <v>DCROUCH</v>
          </cell>
          <cell r="F164" t="str">
            <v>N</v>
          </cell>
        </row>
        <row r="165">
          <cell r="C165" t="str">
            <v>81305</v>
          </cell>
          <cell r="D165" t="str">
            <v>Swan Footbridge Shefford Refurbishment</v>
          </cell>
          <cell r="E165" t="str">
            <v>DCROUCH</v>
          </cell>
          <cell r="F165" t="str">
            <v>N</v>
          </cell>
        </row>
        <row r="166">
          <cell r="C166" t="str">
            <v>81306</v>
          </cell>
          <cell r="D166" t="str">
            <v>The Street Footway Improvements - Mortimer</v>
          </cell>
          <cell r="E166" t="str">
            <v>DCROUCH</v>
          </cell>
          <cell r="F166" t="str">
            <v>N</v>
          </cell>
        </row>
        <row r="167">
          <cell r="C167" t="str">
            <v>81307</v>
          </cell>
          <cell r="D167" t="str">
            <v>VAS Signing</v>
          </cell>
          <cell r="E167" t="str">
            <v>MCOLE</v>
          </cell>
          <cell r="F167" t="str">
            <v>N</v>
          </cell>
        </row>
        <row r="168">
          <cell r="C168" t="str">
            <v>81308</v>
          </cell>
          <cell r="D168" t="str">
            <v>Parapet &amp; Safety Fence Replacement</v>
          </cell>
          <cell r="E168" t="str">
            <v>DCROUCH</v>
          </cell>
          <cell r="F168" t="str">
            <v>N</v>
          </cell>
        </row>
        <row r="169">
          <cell r="C169" t="str">
            <v>81309</v>
          </cell>
          <cell r="D169" t="str">
            <v>Padworth Road Safety</v>
          </cell>
          <cell r="E169" t="str">
            <v>DCROUCH</v>
          </cell>
          <cell r="F169" t="str">
            <v>C</v>
          </cell>
        </row>
        <row r="170">
          <cell r="C170" t="str">
            <v>81310</v>
          </cell>
          <cell r="D170" t="str">
            <v>Hermitage Road Safety</v>
          </cell>
          <cell r="E170" t="str">
            <v>DCROUCH</v>
          </cell>
          <cell r="F170" t="str">
            <v>N</v>
          </cell>
        </row>
        <row r="171">
          <cell r="C171" t="str">
            <v>81311</v>
          </cell>
          <cell r="D171" t="str">
            <v>Future Programme Development</v>
          </cell>
          <cell r="E171" t="str">
            <v>DCROUCH</v>
          </cell>
          <cell r="F171" t="str">
            <v>N</v>
          </cell>
        </row>
        <row r="172">
          <cell r="C172" t="str">
            <v>81312</v>
          </cell>
          <cell r="D172" t="str">
            <v>West Berks Clear Streets Projects</v>
          </cell>
          <cell r="E172" t="str">
            <v>MCOLE</v>
          </cell>
          <cell r="F172" t="str">
            <v>N</v>
          </cell>
        </row>
        <row r="173">
          <cell r="C173" t="str">
            <v>81313</v>
          </cell>
          <cell r="D173" t="str">
            <v>Canal Footbridge - Hungerford</v>
          </cell>
          <cell r="E173" t="str">
            <v>DCROUCH</v>
          </cell>
          <cell r="F173" t="str">
            <v>N</v>
          </cell>
        </row>
        <row r="174">
          <cell r="C174" t="str">
            <v>81314</v>
          </cell>
          <cell r="D174" t="str">
            <v>Beedon Road Safety</v>
          </cell>
          <cell r="E174" t="str">
            <v>DCROUCH</v>
          </cell>
          <cell r="F174" t="str">
            <v>C</v>
          </cell>
        </row>
        <row r="175">
          <cell r="C175" t="str">
            <v>81315</v>
          </cell>
          <cell r="D175" t="str">
            <v>Vehicle Incursion Works</v>
          </cell>
          <cell r="E175" t="str">
            <v>DCROUCH</v>
          </cell>
          <cell r="F175" t="str">
            <v>N</v>
          </cell>
        </row>
        <row r="176">
          <cell r="C176" t="str">
            <v>81316</v>
          </cell>
          <cell r="D176" t="str">
            <v>School Travel Plans</v>
          </cell>
          <cell r="E176" t="str">
            <v>BLYTTLE</v>
          </cell>
          <cell r="F176" t="str">
            <v>N</v>
          </cell>
        </row>
        <row r="177">
          <cell r="C177" t="str">
            <v>81317</v>
          </cell>
          <cell r="D177" t="str">
            <v>Traffic Monitoring</v>
          </cell>
          <cell r="E177" t="str">
            <v>BLYTTLE</v>
          </cell>
          <cell r="F177" t="str">
            <v>N</v>
          </cell>
        </row>
        <row r="178">
          <cell r="C178" t="str">
            <v>81318</v>
          </cell>
          <cell r="D178" t="str">
            <v>Travel Plans</v>
          </cell>
          <cell r="E178" t="str">
            <v>BLYTTLE</v>
          </cell>
          <cell r="F178" t="str">
            <v>N</v>
          </cell>
        </row>
        <row r="179">
          <cell r="C179" t="str">
            <v>81319</v>
          </cell>
          <cell r="D179" t="str">
            <v>A4 Maintenance Project</v>
          </cell>
          <cell r="E179" t="str">
            <v>DCROUCH</v>
          </cell>
          <cell r="F179" t="str">
            <v>N</v>
          </cell>
        </row>
        <row r="180">
          <cell r="C180" t="str">
            <v>81320</v>
          </cell>
          <cell r="D180" t="str">
            <v>B4000 Maintenance Project</v>
          </cell>
          <cell r="E180" t="str">
            <v>DCROUCH</v>
          </cell>
          <cell r="F180" t="str">
            <v>C</v>
          </cell>
        </row>
        <row r="181">
          <cell r="C181" t="str">
            <v>81321</v>
          </cell>
          <cell r="D181" t="str">
            <v>MSCP Lifecare Plans</v>
          </cell>
          <cell r="E181" t="str">
            <v>MCOLE</v>
          </cell>
          <cell r="F181" t="str">
            <v>N</v>
          </cell>
        </row>
        <row r="182">
          <cell r="C182" t="str">
            <v>81322</v>
          </cell>
          <cell r="D182" t="str">
            <v>Air Quality Monitoring Equipment</v>
          </cell>
          <cell r="E182" t="str">
            <v>JPRIEST</v>
          </cell>
          <cell r="F182" t="str">
            <v>N</v>
          </cell>
        </row>
        <row r="183">
          <cell r="C183" t="str">
            <v>81323</v>
          </cell>
          <cell r="D183" t="str">
            <v>Retention Payments Highways</v>
          </cell>
          <cell r="E183" t="str">
            <v>DCROUCH</v>
          </cell>
          <cell r="F183" t="str">
            <v>N</v>
          </cell>
        </row>
        <row r="184">
          <cell r="C184" t="str">
            <v>81324</v>
          </cell>
          <cell r="D184" t="str">
            <v>Newbury Movement Study Upgrade</v>
          </cell>
          <cell r="E184" t="str">
            <v>DCROUCH</v>
          </cell>
          <cell r="F184" t="str">
            <v>N</v>
          </cell>
        </row>
        <row r="185">
          <cell r="C185" t="str">
            <v>81325</v>
          </cell>
          <cell r="D185" t="str">
            <v>Mortimer Footways &amp; SRS Scheme</v>
          </cell>
          <cell r="E185" t="str">
            <v>DCROUCH</v>
          </cell>
          <cell r="F185" t="str">
            <v>C</v>
          </cell>
        </row>
        <row r="186">
          <cell r="C186" t="str">
            <v>81326</v>
          </cell>
          <cell r="D186" t="str">
            <v>Maple Crescent/ Dolman Rd Environmental Imp</v>
          </cell>
          <cell r="E186" t="str">
            <v>DCROUCH</v>
          </cell>
          <cell r="F186" t="str">
            <v>N</v>
          </cell>
        </row>
        <row r="187">
          <cell r="C187" t="str">
            <v>81327</v>
          </cell>
          <cell r="D187" t="str">
            <v>Gaywood Drive Highway Remedials</v>
          </cell>
          <cell r="E187" t="str">
            <v>DCROUCH</v>
          </cell>
          <cell r="F187" t="str">
            <v>N</v>
          </cell>
        </row>
        <row r="188">
          <cell r="C188" t="str">
            <v>81328</v>
          </cell>
          <cell r="D188" t="str">
            <v>Cresswell Road Verge Remedials</v>
          </cell>
          <cell r="E188" t="str">
            <v>DCROUCH</v>
          </cell>
          <cell r="F188" t="str">
            <v>N</v>
          </cell>
        </row>
        <row r="189">
          <cell r="C189" t="str">
            <v>81329</v>
          </cell>
          <cell r="D189" t="str">
            <v>Long Lane Traffic Calming</v>
          </cell>
          <cell r="E189" t="str">
            <v>MCOLE</v>
          </cell>
          <cell r="F189" t="str">
            <v>N</v>
          </cell>
        </row>
        <row r="190">
          <cell r="C190" t="str">
            <v>81330</v>
          </cell>
          <cell r="D190" t="str">
            <v>Station Rd Thatcham - Highway Remedials</v>
          </cell>
          <cell r="E190" t="str">
            <v>DCROUCH</v>
          </cell>
          <cell r="F190" t="str">
            <v>N</v>
          </cell>
        </row>
        <row r="191">
          <cell r="C191" t="str">
            <v>81331</v>
          </cell>
          <cell r="D191" t="str">
            <v>London Road Improvements</v>
          </cell>
          <cell r="E191" t="str">
            <v>DCROUCH</v>
          </cell>
          <cell r="F191" t="str">
            <v>N</v>
          </cell>
        </row>
        <row r="192">
          <cell r="C192" t="str">
            <v>81332</v>
          </cell>
          <cell r="D192" t="str">
            <v>Station Rd Thatcham Highway Improvement Project</v>
          </cell>
          <cell r="E192" t="str">
            <v>DCROUCH</v>
          </cell>
          <cell r="F192" t="str">
            <v>N</v>
          </cell>
        </row>
        <row r="193">
          <cell r="C193" t="str">
            <v>81333</v>
          </cell>
          <cell r="D193" t="str">
            <v>Wharf &amp; Central Car Parks Pay on Foot Project</v>
          </cell>
          <cell r="E193" t="str">
            <v>MCOLE</v>
          </cell>
          <cell r="F193" t="str">
            <v>N</v>
          </cell>
        </row>
        <row r="194">
          <cell r="C194" t="str">
            <v>81334</v>
          </cell>
          <cell r="D194" t="str">
            <v>Elizabeth Avenue Parking Improvements</v>
          </cell>
          <cell r="E194" t="str">
            <v>DCROUCH</v>
          </cell>
          <cell r="F194" t="str">
            <v>N</v>
          </cell>
        </row>
        <row r="195">
          <cell r="C195" t="str">
            <v>81335</v>
          </cell>
          <cell r="D195" t="str">
            <v>Grazeley Green Layby extension</v>
          </cell>
          <cell r="E195" t="str">
            <v>DCROUCH</v>
          </cell>
          <cell r="F195" t="str">
            <v>N</v>
          </cell>
        </row>
        <row r="196">
          <cell r="C196" t="str">
            <v>81336</v>
          </cell>
          <cell r="D196" t="str">
            <v>Footway extension outside Downs School, Compton</v>
          </cell>
          <cell r="E196" t="str">
            <v>DCROUCH</v>
          </cell>
          <cell r="F196" t="str">
            <v>N</v>
          </cell>
        </row>
        <row r="197">
          <cell r="C197" t="str">
            <v>81337</v>
          </cell>
          <cell r="D197" t="str">
            <v>Street Lighting on footpath adj to Cromwell Rd</v>
          </cell>
          <cell r="E197" t="str">
            <v>DCROUCH</v>
          </cell>
          <cell r="F197" t="str">
            <v>N</v>
          </cell>
        </row>
        <row r="198">
          <cell r="C198" t="str">
            <v>81350</v>
          </cell>
          <cell r="D198" t="str">
            <v>Protective Coating Works Bridges</v>
          </cell>
          <cell r="E198" t="str">
            <v>DCROUCH</v>
          </cell>
          <cell r="F198" t="str">
            <v>N</v>
          </cell>
        </row>
        <row r="199">
          <cell r="C199" t="str">
            <v>81351</v>
          </cell>
          <cell r="D199" t="str">
            <v>Culvert Replacement</v>
          </cell>
          <cell r="E199" t="str">
            <v>DCROUCH</v>
          </cell>
          <cell r="F199" t="str">
            <v>N</v>
          </cell>
        </row>
        <row r="200">
          <cell r="C200" t="str">
            <v>81352</v>
          </cell>
          <cell r="D200" t="str">
            <v>Bridge Strengthening</v>
          </cell>
          <cell r="E200" t="str">
            <v>DCROUCH</v>
          </cell>
          <cell r="F200" t="str">
            <v>N</v>
          </cell>
        </row>
        <row r="201">
          <cell r="C201" t="str">
            <v>81353</v>
          </cell>
          <cell r="D201" t="str">
            <v>A339 Alderns Bridge Rd Accident Reduction Works</v>
          </cell>
          <cell r="E201" t="str">
            <v>DCROUCH</v>
          </cell>
          <cell r="F201" t="str">
            <v>N</v>
          </cell>
        </row>
        <row r="202">
          <cell r="C202" t="str">
            <v>81354</v>
          </cell>
          <cell r="D202" t="str">
            <v>Bull Crossroads, Streatley Signal Upgrade</v>
          </cell>
          <cell r="E202" t="str">
            <v>DCROUCH</v>
          </cell>
          <cell r="F202" t="str">
            <v>N</v>
          </cell>
        </row>
        <row r="203">
          <cell r="C203" t="str">
            <v>81355</v>
          </cell>
          <cell r="D203" t="str">
            <v>Work Arising from Newbury Movement Study</v>
          </cell>
          <cell r="E203" t="str">
            <v>DCROUCH</v>
          </cell>
          <cell r="F203" t="str">
            <v>N</v>
          </cell>
        </row>
        <row r="204">
          <cell r="C204" t="str">
            <v>81356</v>
          </cell>
          <cell r="D204" t="str">
            <v>Works Arising from A4 Corridor Study</v>
          </cell>
          <cell r="E204" t="str">
            <v>DCROUCH</v>
          </cell>
          <cell r="F204" t="str">
            <v>N</v>
          </cell>
        </row>
        <row r="205">
          <cell r="C205" t="str">
            <v>81357</v>
          </cell>
          <cell r="D205" t="str">
            <v>Real Time Passenger Information System</v>
          </cell>
          <cell r="E205" t="str">
            <v>MTREVALLION</v>
          </cell>
          <cell r="F205" t="str">
            <v>N</v>
          </cell>
        </row>
        <row r="206">
          <cell r="C206" t="str">
            <v>81358</v>
          </cell>
          <cell r="D206" t="str">
            <v>Works Arising from the Freight Transport Study</v>
          </cell>
          <cell r="E206" t="str">
            <v>DCROUCH</v>
          </cell>
          <cell r="F206" t="str">
            <v>N</v>
          </cell>
        </row>
        <row r="207">
          <cell r="C207" t="str">
            <v>81359</v>
          </cell>
          <cell r="D207" t="str">
            <v>Hermitage Traffic Study</v>
          </cell>
          <cell r="E207" t="str">
            <v>DCROUCH</v>
          </cell>
          <cell r="F207" t="str">
            <v>N</v>
          </cell>
        </row>
        <row r="208">
          <cell r="C208" t="str">
            <v>81360</v>
          </cell>
          <cell r="D208" t="str">
            <v>Newbury Town Centre Traffic Management</v>
          </cell>
          <cell r="E208" t="str">
            <v>MCOLE</v>
          </cell>
          <cell r="F208" t="str">
            <v>N</v>
          </cell>
        </row>
        <row r="209">
          <cell r="C209" t="str">
            <v>81361</v>
          </cell>
          <cell r="D209" t="str">
            <v>Eastern Vision Works</v>
          </cell>
          <cell r="E209" t="str">
            <v>DCROUCH</v>
          </cell>
          <cell r="F209" t="str">
            <v>N</v>
          </cell>
        </row>
        <row r="210">
          <cell r="C210" t="str">
            <v>81362</v>
          </cell>
          <cell r="D210" t="str">
            <v>Hungerford - mini r'bout Saisbury Rd/Priory Rd</v>
          </cell>
          <cell r="E210" t="str">
            <v>DCROUCH</v>
          </cell>
          <cell r="F210" t="str">
            <v>N</v>
          </cell>
        </row>
        <row r="211">
          <cell r="C211" t="str">
            <v>81363</v>
          </cell>
          <cell r="D211" t="str">
            <v>Hungerford Gateway Features</v>
          </cell>
          <cell r="E211" t="str">
            <v>DCROUCH</v>
          </cell>
          <cell r="F211" t="str">
            <v>N</v>
          </cell>
        </row>
        <row r="212">
          <cell r="C212" t="str">
            <v>81364</v>
          </cell>
          <cell r="D212" t="str">
            <v>T M Bucklebury - Ped Crossing</v>
          </cell>
          <cell r="E212" t="str">
            <v>DCROUCH</v>
          </cell>
          <cell r="F212" t="str">
            <v>N</v>
          </cell>
        </row>
        <row r="213">
          <cell r="C213" t="str">
            <v>81365</v>
          </cell>
          <cell r="D213" t="str">
            <v>Tilehurst - Bittern Ave Traffic Management</v>
          </cell>
          <cell r="E213" t="str">
            <v>MCOLE</v>
          </cell>
          <cell r="F213" t="str">
            <v>N</v>
          </cell>
        </row>
        <row r="214">
          <cell r="C214" t="str">
            <v>81366</v>
          </cell>
          <cell r="D214" t="str">
            <v>Contracted svce &amp; upgrade facilities Routes 11 + A</v>
          </cell>
          <cell r="E214" t="str">
            <v>MTREVALLION</v>
          </cell>
          <cell r="F214" t="str">
            <v>N</v>
          </cell>
        </row>
        <row r="215">
          <cell r="C215" t="str">
            <v>81367</v>
          </cell>
          <cell r="D215" t="str">
            <v>Upgrade facilities on Route 102 Colthrop</v>
          </cell>
          <cell r="E215" t="str">
            <v>MTREVALLION</v>
          </cell>
          <cell r="F215" t="str">
            <v>N</v>
          </cell>
        </row>
        <row r="216">
          <cell r="C216" t="str">
            <v>81368</v>
          </cell>
          <cell r="D216" t="str">
            <v>Contracted Service MOD site (Thatcham)</v>
          </cell>
          <cell r="E216" t="str">
            <v>DCROUCH</v>
          </cell>
          <cell r="F216" t="str">
            <v>N</v>
          </cell>
        </row>
        <row r="217">
          <cell r="C217" t="str">
            <v>81369</v>
          </cell>
          <cell r="D217" t="str">
            <v>Kennet Centre Lift Replacement</v>
          </cell>
          <cell r="E217" t="str">
            <v>MCOLE</v>
          </cell>
          <cell r="F217" t="str">
            <v>N</v>
          </cell>
        </row>
        <row r="218">
          <cell r="C218" t="str">
            <v>81370</v>
          </cell>
          <cell r="D218" t="str">
            <v>Thatcham Parking Study</v>
          </cell>
          <cell r="E218" t="str">
            <v>MCOLE</v>
          </cell>
          <cell r="F218" t="str">
            <v>N</v>
          </cell>
        </row>
        <row r="219">
          <cell r="C219" t="str">
            <v>81371</v>
          </cell>
          <cell r="D219" t="str">
            <v>Tilehurst/Calcot Parking Study</v>
          </cell>
          <cell r="E219" t="str">
            <v>MCOLE</v>
          </cell>
          <cell r="F219" t="str">
            <v>N</v>
          </cell>
        </row>
        <row r="220">
          <cell r="C220" t="str">
            <v>81372</v>
          </cell>
          <cell r="D220" t="str">
            <v>Northbrook Street Phase 2</v>
          </cell>
          <cell r="E220" t="str">
            <v>DCROUCH</v>
          </cell>
          <cell r="F220" t="str">
            <v>N</v>
          </cell>
        </row>
        <row r="221">
          <cell r="C221" t="str">
            <v>81373</v>
          </cell>
          <cell r="D221" t="str">
            <v>Oxford Street Improvements</v>
          </cell>
          <cell r="E221" t="str">
            <v>DCROUCH</v>
          </cell>
          <cell r="F221" t="str">
            <v>N</v>
          </cell>
        </row>
        <row r="222">
          <cell r="C222" t="str">
            <v>81374</v>
          </cell>
          <cell r="D222" t="str">
            <v>Road Feature in Long Lane in Shaw</v>
          </cell>
          <cell r="E222" t="str">
            <v>DCROUCH</v>
          </cell>
          <cell r="F222" t="str">
            <v>N</v>
          </cell>
        </row>
        <row r="223">
          <cell r="C223" t="str">
            <v>81375</v>
          </cell>
          <cell r="D223" t="str">
            <v>Footway along Reading Rd in Burghfield</v>
          </cell>
          <cell r="E223" t="str">
            <v>DCROUCH</v>
          </cell>
          <cell r="F223" t="str">
            <v>N</v>
          </cell>
        </row>
        <row r="224">
          <cell r="C224" t="str">
            <v>81376</v>
          </cell>
          <cell r="D224" t="str">
            <v>Surfacing Parking Area at Enborne Way</v>
          </cell>
          <cell r="E224" t="str">
            <v>DCROUCH</v>
          </cell>
          <cell r="F224" t="str">
            <v>N</v>
          </cell>
        </row>
        <row r="225">
          <cell r="C225" t="str">
            <v>81377</v>
          </cell>
          <cell r="D225" t="str">
            <v>Footpath in Great Shefford</v>
          </cell>
          <cell r="E225" t="str">
            <v>DCROUCH</v>
          </cell>
          <cell r="F225" t="str">
            <v>N</v>
          </cell>
        </row>
        <row r="226">
          <cell r="C226" t="str">
            <v>81378</v>
          </cell>
          <cell r="D226" t="str">
            <v>Road Safety Grant</v>
          </cell>
          <cell r="E226" t="str">
            <v>MCOLE</v>
          </cell>
          <cell r="F226" t="str">
            <v>N</v>
          </cell>
        </row>
        <row r="227">
          <cell r="C227" t="str">
            <v>81379</v>
          </cell>
          <cell r="D227" t="str">
            <v>School Safety Programme</v>
          </cell>
          <cell r="E227" t="str">
            <v>MCOLE</v>
          </cell>
          <cell r="F227" t="str">
            <v>N</v>
          </cell>
        </row>
        <row r="228">
          <cell r="C228" t="str">
            <v>81380</v>
          </cell>
          <cell r="D228" t="str">
            <v>A4/Wigmore Ln Jct IMPS</v>
          </cell>
          <cell r="E228" t="str">
            <v>DCROUCH</v>
          </cell>
          <cell r="F228" t="str">
            <v>N</v>
          </cell>
        </row>
        <row r="229">
          <cell r="C229" t="str">
            <v>81381</v>
          </cell>
          <cell r="D229" t="str">
            <v>Kiln Rd/Normay Rise/Angelmead/New Rd Hill maint</v>
          </cell>
          <cell r="E229" t="str">
            <v>DCROUCH</v>
          </cell>
          <cell r="F229" t="str">
            <v>N</v>
          </cell>
        </row>
        <row r="230">
          <cell r="C230" t="str">
            <v>81382</v>
          </cell>
          <cell r="D230" t="str">
            <v>Greenham Rd/Pinchington Ln Junct Imp</v>
          </cell>
          <cell r="E230" t="str">
            <v>DCROUCH</v>
          </cell>
          <cell r="F230" t="str">
            <v>N</v>
          </cell>
        </row>
        <row r="231">
          <cell r="C231" t="str">
            <v>81383</v>
          </cell>
          <cell r="D231" t="str">
            <v>Cycle Improvements Phase 1</v>
          </cell>
          <cell r="E231" t="str">
            <v>DCROUCH</v>
          </cell>
          <cell r="F231" t="str">
            <v>N</v>
          </cell>
        </row>
        <row r="232">
          <cell r="C232" t="str">
            <v>81384</v>
          </cell>
          <cell r="D232" t="str">
            <v>Arlington Bus Pk Jct Imps</v>
          </cell>
          <cell r="E232" t="str">
            <v>DCROUCH</v>
          </cell>
          <cell r="F232" t="str">
            <v>N</v>
          </cell>
        </row>
        <row r="233">
          <cell r="C233" t="str">
            <v>81385</v>
          </cell>
          <cell r="D233" t="str">
            <v>A4/Woolhampton T.M. Parking &amp; New Toucan</v>
          </cell>
          <cell r="E233" t="str">
            <v>DCROUCH</v>
          </cell>
          <cell r="F233" t="str">
            <v>N</v>
          </cell>
        </row>
        <row r="234">
          <cell r="C234" t="str">
            <v>81386</v>
          </cell>
          <cell r="D234" t="str">
            <v>A4/Thatcham Bdwy Jct Imps</v>
          </cell>
          <cell r="E234" t="str">
            <v>DCROUCH</v>
          </cell>
          <cell r="F234" t="str">
            <v>N</v>
          </cell>
        </row>
        <row r="235">
          <cell r="C235" t="str">
            <v>81387</v>
          </cell>
          <cell r="D235" t="str">
            <v>A4 @ Dorneywwod Way - New Toucan</v>
          </cell>
          <cell r="E235" t="str">
            <v>DCROUCH</v>
          </cell>
          <cell r="F235" t="str">
            <v>N</v>
          </cell>
        </row>
        <row r="236">
          <cell r="C236" t="str">
            <v>81388</v>
          </cell>
          <cell r="D236" t="str">
            <v>A4/Colthrop Lane Junction Imps</v>
          </cell>
          <cell r="E236" t="str">
            <v>DCROUCH</v>
          </cell>
          <cell r="F236" t="str">
            <v>N</v>
          </cell>
        </row>
        <row r="237">
          <cell r="C237" t="str">
            <v>81389</v>
          </cell>
          <cell r="D237" t="str">
            <v>Turnpike Rd Safety Imps</v>
          </cell>
          <cell r="E237" t="str">
            <v>DCROUCH</v>
          </cell>
          <cell r="F237" t="str">
            <v>N</v>
          </cell>
        </row>
        <row r="238">
          <cell r="C238" t="str">
            <v>81390</v>
          </cell>
          <cell r="D238" t="str">
            <v>Parking improvements - Enborne Way, Brimpton</v>
          </cell>
          <cell r="E238" t="str">
            <v>DCROUCH</v>
          </cell>
          <cell r="F238" t="str">
            <v>N</v>
          </cell>
        </row>
        <row r="239">
          <cell r="C239" t="str">
            <v>81391</v>
          </cell>
          <cell r="D239" t="str">
            <v>Aldermaston (AWE) Safety Works</v>
          </cell>
          <cell r="E239" t="str">
            <v>MCOLE</v>
          </cell>
          <cell r="F239" t="str">
            <v>N</v>
          </cell>
        </row>
        <row r="240">
          <cell r="C240" t="str">
            <v>81392</v>
          </cell>
          <cell r="D240" t="str">
            <v>Car Parks - Engery Efficiency</v>
          </cell>
          <cell r="E240" t="str">
            <v>MCOLE</v>
          </cell>
          <cell r="F240" t="str">
            <v>N</v>
          </cell>
        </row>
        <row r="241">
          <cell r="C241" t="str">
            <v>81393</v>
          </cell>
          <cell r="D241" t="str">
            <v>Amners Farm Road</v>
          </cell>
          <cell r="E241" t="str">
            <v>DCROUCH</v>
          </cell>
          <cell r="F241" t="str">
            <v>N</v>
          </cell>
        </row>
        <row r="242">
          <cell r="C242" t="str">
            <v>81394</v>
          </cell>
          <cell r="D242" t="str">
            <v>B4009 Hampstead Norreys Rd</v>
          </cell>
          <cell r="E242" t="str">
            <v>DCROUCH</v>
          </cell>
          <cell r="F242" t="str">
            <v>N</v>
          </cell>
        </row>
        <row r="243">
          <cell r="C243" t="str">
            <v>81395</v>
          </cell>
          <cell r="D243" t="str">
            <v>B4494 Oxford Rd Shaw</v>
          </cell>
          <cell r="E243" t="str">
            <v>DCROUCH</v>
          </cell>
          <cell r="F243" t="str">
            <v>N</v>
          </cell>
        </row>
        <row r="244">
          <cell r="C244" t="str">
            <v>81396</v>
          </cell>
          <cell r="D244" t="str">
            <v>Blewbury Drive, Birch Copse</v>
          </cell>
          <cell r="E244" t="str">
            <v>DCROUCH</v>
          </cell>
          <cell r="F244" t="str">
            <v>N</v>
          </cell>
        </row>
        <row r="245">
          <cell r="C245" t="str">
            <v>81397</v>
          </cell>
          <cell r="D245" t="str">
            <v>Turnpike Road</v>
          </cell>
          <cell r="E245" t="str">
            <v>DCROUCH</v>
          </cell>
          <cell r="F245" t="str">
            <v>N</v>
          </cell>
        </row>
        <row r="246">
          <cell r="C246" t="str">
            <v>81398</v>
          </cell>
          <cell r="D246" t="str">
            <v>A340 Basingstoke Road</v>
          </cell>
          <cell r="E246" t="str">
            <v>DCROUCH</v>
          </cell>
          <cell r="F246" t="str">
            <v>N</v>
          </cell>
        </row>
        <row r="247">
          <cell r="C247" t="str">
            <v>81399</v>
          </cell>
          <cell r="D247" t="str">
            <v>B4000 Baydon Road</v>
          </cell>
          <cell r="E247" t="str">
            <v>DCROUCH</v>
          </cell>
          <cell r="F247" t="str">
            <v>N</v>
          </cell>
        </row>
        <row r="248">
          <cell r="C248" t="str">
            <v>81400</v>
          </cell>
          <cell r="D248" t="str">
            <v>Essential Maintenance - Bridges</v>
          </cell>
          <cell r="E248" t="str">
            <v>DCROUCH</v>
          </cell>
          <cell r="F248" t="str">
            <v>N</v>
          </cell>
        </row>
        <row r="249">
          <cell r="C249" t="str">
            <v>81401</v>
          </cell>
          <cell r="D249" t="str">
            <v>Preventative Maintenance - Bridges</v>
          </cell>
          <cell r="E249" t="str">
            <v>DCROUCH</v>
          </cell>
          <cell r="F249" t="str">
            <v>N</v>
          </cell>
        </row>
        <row r="250">
          <cell r="C250" t="str">
            <v>81402</v>
          </cell>
          <cell r="D250" t="str">
            <v>Flood Prevention Projects</v>
          </cell>
          <cell r="E250" t="str">
            <v>DCROUCH</v>
          </cell>
          <cell r="F250" t="str">
            <v>N</v>
          </cell>
        </row>
        <row r="251">
          <cell r="C251" t="str">
            <v>81403</v>
          </cell>
          <cell r="D251" t="str">
            <v>Aldermaston Footways/cycleways</v>
          </cell>
          <cell r="E251" t="str">
            <v>DCROUCH</v>
          </cell>
          <cell r="F251" t="str">
            <v>N</v>
          </cell>
        </row>
        <row r="252">
          <cell r="C252" t="str">
            <v>81404</v>
          </cell>
          <cell r="D252" t="str">
            <v>Cold Ash Footways</v>
          </cell>
          <cell r="E252" t="str">
            <v>DCROUCH</v>
          </cell>
          <cell r="F252" t="str">
            <v>N</v>
          </cell>
        </row>
        <row r="253">
          <cell r="C253" t="str">
            <v>81405</v>
          </cell>
          <cell r="D253" t="str">
            <v>M4 Overbridge Theale</v>
          </cell>
          <cell r="E253" t="str">
            <v>DCROUCH</v>
          </cell>
          <cell r="F253" t="str">
            <v>N</v>
          </cell>
        </row>
        <row r="254">
          <cell r="C254" t="str">
            <v>81406</v>
          </cell>
          <cell r="D254" t="str">
            <v>Basildon Parish</v>
          </cell>
          <cell r="E254" t="str">
            <v>MTREVALLION</v>
          </cell>
          <cell r="F254" t="str">
            <v>N</v>
          </cell>
        </row>
        <row r="255">
          <cell r="C255" t="str">
            <v>81407</v>
          </cell>
          <cell r="D255" t="str">
            <v>Greenham - Tesco Loop</v>
          </cell>
          <cell r="E255" t="str">
            <v>DCROUCH</v>
          </cell>
          <cell r="F255" t="str">
            <v>N</v>
          </cell>
        </row>
        <row r="256">
          <cell r="C256" t="str">
            <v>81408</v>
          </cell>
          <cell r="D256" t="str">
            <v>Burghfield - Parish</v>
          </cell>
          <cell r="E256" t="str">
            <v>MTREVALLION</v>
          </cell>
          <cell r="F256" t="str">
            <v>N</v>
          </cell>
        </row>
        <row r="257">
          <cell r="C257" t="str">
            <v>81409</v>
          </cell>
          <cell r="D257" t="str">
            <v>Tilehurst &amp; Purley</v>
          </cell>
          <cell r="E257" t="str">
            <v>MTREVALLION</v>
          </cell>
          <cell r="F257" t="str">
            <v>N</v>
          </cell>
        </row>
        <row r="258">
          <cell r="C258" t="str">
            <v>81410</v>
          </cell>
          <cell r="D258" t="str">
            <v>A339 / Faraday Est. Junction</v>
          </cell>
          <cell r="E258" t="str">
            <v>DCROUCH</v>
          </cell>
          <cell r="F258" t="str">
            <v>N</v>
          </cell>
        </row>
        <row r="259">
          <cell r="C259" t="str">
            <v>81411</v>
          </cell>
          <cell r="D259" t="str">
            <v>Sainsburys Roundabout</v>
          </cell>
          <cell r="E259" t="str">
            <v>DCROUCH</v>
          </cell>
          <cell r="F259" t="str">
            <v>N</v>
          </cell>
        </row>
        <row r="260">
          <cell r="C260" t="str">
            <v>81412</v>
          </cell>
          <cell r="D260" t="str">
            <v>A4/ Harts Hill Rd Junction</v>
          </cell>
          <cell r="E260" t="str">
            <v>DCROUCH</v>
          </cell>
          <cell r="F260" t="str">
            <v>N</v>
          </cell>
        </row>
        <row r="261">
          <cell r="C261" t="str">
            <v>81413</v>
          </cell>
          <cell r="D261" t="str">
            <v>A4/ Hambridge Rd Jtn</v>
          </cell>
          <cell r="E261" t="str">
            <v>DCROUCH</v>
          </cell>
          <cell r="F261" t="str">
            <v>N</v>
          </cell>
        </row>
        <row r="262">
          <cell r="C262" t="str">
            <v>81414</v>
          </cell>
          <cell r="D262" t="str">
            <v>A4 Cycle Imps Ph2</v>
          </cell>
          <cell r="E262" t="str">
            <v>DCROUCH</v>
          </cell>
          <cell r="F262" t="str">
            <v>N</v>
          </cell>
        </row>
        <row r="263">
          <cell r="C263" t="str">
            <v>81415</v>
          </cell>
          <cell r="D263" t="str">
            <v>Lambourn Traffic Study</v>
          </cell>
          <cell r="E263" t="str">
            <v>DCROUCH</v>
          </cell>
          <cell r="F263" t="str">
            <v>N</v>
          </cell>
        </row>
        <row r="264">
          <cell r="C264" t="str">
            <v>81416</v>
          </cell>
          <cell r="D264" t="str">
            <v>Kintbury Study Works arising</v>
          </cell>
          <cell r="E264" t="str">
            <v>MCOLE</v>
          </cell>
          <cell r="F264" t="str">
            <v>N</v>
          </cell>
        </row>
        <row r="265">
          <cell r="C265" t="str">
            <v>81417</v>
          </cell>
          <cell r="D265" t="str">
            <v>Cameras - No Plate Recognition</v>
          </cell>
          <cell r="E265" t="str">
            <v>MCOLE</v>
          </cell>
          <cell r="F265" t="str">
            <v>N</v>
          </cell>
        </row>
        <row r="266">
          <cell r="C266" t="str">
            <v>81418</v>
          </cell>
          <cell r="D266" t="str">
            <v>A339 Alderns Bridge Road</v>
          </cell>
          <cell r="E266" t="str">
            <v>MCOLE</v>
          </cell>
          <cell r="F266" t="str">
            <v>N</v>
          </cell>
        </row>
        <row r="267">
          <cell r="C267" t="str">
            <v>81419</v>
          </cell>
          <cell r="D267" t="str">
            <v>Essex Street - Ped Cross</v>
          </cell>
          <cell r="E267" t="str">
            <v>DCROUCH</v>
          </cell>
          <cell r="F267" t="str">
            <v>N</v>
          </cell>
        </row>
        <row r="268">
          <cell r="C268" t="str">
            <v>81420</v>
          </cell>
          <cell r="D268" t="str">
            <v>Tidmarsh - Ped Cross</v>
          </cell>
          <cell r="E268" t="str">
            <v>DCROUCH</v>
          </cell>
          <cell r="F268" t="str">
            <v>N</v>
          </cell>
        </row>
        <row r="269">
          <cell r="C269" t="str">
            <v>81421</v>
          </cell>
          <cell r="D269" t="str">
            <v>Market St/ Cheap St Jtn.</v>
          </cell>
          <cell r="E269" t="str">
            <v>DCROUCH</v>
          </cell>
          <cell r="F269" t="str">
            <v>N</v>
          </cell>
        </row>
        <row r="270">
          <cell r="C270" t="str">
            <v>81422</v>
          </cell>
          <cell r="D270" t="str">
            <v>Broadway Northbrook St</v>
          </cell>
          <cell r="E270" t="str">
            <v>DCROUCH</v>
          </cell>
          <cell r="F270" t="str">
            <v>N</v>
          </cell>
        </row>
        <row r="271">
          <cell r="C271" t="str">
            <v>81423</v>
          </cell>
          <cell r="D271" t="str">
            <v>VMS</v>
          </cell>
          <cell r="E271" t="str">
            <v>MCOLE</v>
          </cell>
          <cell r="F271" t="str">
            <v>N</v>
          </cell>
        </row>
        <row r="272">
          <cell r="C272" t="str">
            <v>81424</v>
          </cell>
          <cell r="D272" t="str">
            <v>Burghfield Route 143</v>
          </cell>
          <cell r="E272" t="str">
            <v>MTREVALLION</v>
          </cell>
          <cell r="F272" t="str">
            <v>N</v>
          </cell>
        </row>
        <row r="273">
          <cell r="C273" t="str">
            <v>81425</v>
          </cell>
          <cell r="D273" t="str">
            <v>Sulhamstead Holly Bush Ln Sfty Wks</v>
          </cell>
          <cell r="E273" t="str">
            <v>DCROUCH</v>
          </cell>
          <cell r="F273" t="str">
            <v>N</v>
          </cell>
        </row>
        <row r="274">
          <cell r="C274" t="str">
            <v>81426</v>
          </cell>
          <cell r="D274" t="str">
            <v>Robin Hood Roundabout &amp; A4</v>
          </cell>
          <cell r="E274" t="str">
            <v>DCROUCH</v>
          </cell>
          <cell r="F274" t="str">
            <v>N</v>
          </cell>
        </row>
        <row r="275">
          <cell r="C275" t="str">
            <v>82040</v>
          </cell>
          <cell r="D275" t="str">
            <v>Theale Grn Basic Needs</v>
          </cell>
          <cell r="E275" t="str">
            <v>MLEWIS</v>
          </cell>
          <cell r="F275" t="str">
            <v>C</v>
          </cell>
        </row>
        <row r="276">
          <cell r="C276" t="str">
            <v>82044</v>
          </cell>
          <cell r="D276" t="str">
            <v>Improving Sen Access</v>
          </cell>
          <cell r="E276" t="str">
            <v>MLEWIS</v>
          </cell>
          <cell r="F276" t="str">
            <v>N</v>
          </cell>
        </row>
        <row r="277">
          <cell r="C277" t="str">
            <v>82086</v>
          </cell>
          <cell r="D277" t="str">
            <v>Kennet Add Places/Tech</v>
          </cell>
          <cell r="E277" t="str">
            <v>MLEWIS</v>
          </cell>
          <cell r="F277" t="str">
            <v>C</v>
          </cell>
        </row>
        <row r="278">
          <cell r="C278" t="str">
            <v>82088</v>
          </cell>
          <cell r="D278" t="str">
            <v>East Of Area Pru</v>
          </cell>
          <cell r="E278" t="str">
            <v>MLEWIS</v>
          </cell>
          <cell r="F278" t="str">
            <v>C</v>
          </cell>
        </row>
        <row r="279">
          <cell r="C279" t="str">
            <v>82090</v>
          </cell>
          <cell r="D279" t="str">
            <v>Adventure Dolphin Replacement</v>
          </cell>
          <cell r="E279" t="str">
            <v>KDENNIS</v>
          </cell>
          <cell r="F279" t="str">
            <v>N</v>
          </cell>
        </row>
        <row r="280">
          <cell r="C280" t="str">
            <v>82091</v>
          </cell>
          <cell r="D280" t="str">
            <v>Replacement of MIS</v>
          </cell>
          <cell r="E280" t="str">
            <v>KDENNIS</v>
          </cell>
          <cell r="F280" t="str">
            <v>N</v>
          </cell>
        </row>
        <row r="281">
          <cell r="C281" t="str">
            <v>82103</v>
          </cell>
          <cell r="D281" t="str">
            <v>Education Capital Sals</v>
          </cell>
          <cell r="E281" t="str">
            <v>MLEWIS</v>
          </cell>
          <cell r="F281" t="str">
            <v>N</v>
          </cell>
        </row>
        <row r="282">
          <cell r="C282" t="str">
            <v>82112</v>
          </cell>
          <cell r="D282" t="str">
            <v>Purley Inf Early Years</v>
          </cell>
          <cell r="E282" t="str">
            <v>MLEWIS</v>
          </cell>
          <cell r="F282" t="str">
            <v>N</v>
          </cell>
        </row>
        <row r="283">
          <cell r="C283" t="str">
            <v>82114</v>
          </cell>
          <cell r="D283" t="str">
            <v>Birch Copse Early Yrs</v>
          </cell>
          <cell r="E283" t="str">
            <v>MLEWIS</v>
          </cell>
          <cell r="F283" t="str">
            <v>C</v>
          </cell>
        </row>
        <row r="284">
          <cell r="C284" t="str">
            <v>82115</v>
          </cell>
          <cell r="D284" t="str">
            <v>Seed Challenge</v>
          </cell>
          <cell r="E284" t="str">
            <v>MLEWIS</v>
          </cell>
          <cell r="F284" t="str">
            <v>N</v>
          </cell>
        </row>
        <row r="285">
          <cell r="C285" t="str">
            <v>82116</v>
          </cell>
          <cell r="D285" t="str">
            <v>N G F L  Part A</v>
          </cell>
          <cell r="E285" t="str">
            <v>ATUBBS</v>
          </cell>
          <cell r="F285" t="str">
            <v>N</v>
          </cell>
        </row>
        <row r="286">
          <cell r="C286" t="str">
            <v>82117</v>
          </cell>
          <cell r="D286" t="str">
            <v>Ngfl Part C Broadband</v>
          </cell>
          <cell r="E286" t="str">
            <v>ATUBBS</v>
          </cell>
          <cell r="F286" t="str">
            <v>N</v>
          </cell>
        </row>
        <row r="287">
          <cell r="C287" t="str">
            <v>82119</v>
          </cell>
          <cell r="D287" t="str">
            <v>NDS Condition Funding</v>
          </cell>
          <cell r="E287" t="str">
            <v>MLEWIS</v>
          </cell>
          <cell r="F287" t="str">
            <v>C</v>
          </cell>
        </row>
        <row r="288">
          <cell r="C288" t="str">
            <v>82124</v>
          </cell>
          <cell r="D288" t="str">
            <v>Gt 612 Info Mgmt Strat</v>
          </cell>
          <cell r="E288" t="str">
            <v>TKUHLES</v>
          </cell>
          <cell r="F288" t="str">
            <v>C</v>
          </cell>
        </row>
        <row r="289">
          <cell r="C289" t="str">
            <v>82125</v>
          </cell>
          <cell r="D289" t="str">
            <v>Kennet S106 Developmen</v>
          </cell>
          <cell r="E289" t="str">
            <v>MLEWIS</v>
          </cell>
          <cell r="F289" t="str">
            <v>N</v>
          </cell>
        </row>
        <row r="290">
          <cell r="C290" t="str">
            <v>82126</v>
          </cell>
          <cell r="D290" t="str">
            <v>Theale Green Library</v>
          </cell>
          <cell r="E290" t="str">
            <v>MLEWIS</v>
          </cell>
          <cell r="F290" t="str">
            <v>C</v>
          </cell>
        </row>
        <row r="291">
          <cell r="C291" t="str">
            <v>82127</v>
          </cell>
          <cell r="D291" t="str">
            <v>Theale Green Bus Park</v>
          </cell>
          <cell r="E291" t="str">
            <v>MLEWIS</v>
          </cell>
          <cell r="F291" t="str">
            <v>C</v>
          </cell>
        </row>
        <row r="292">
          <cell r="C292" t="str">
            <v>82128</v>
          </cell>
          <cell r="D292" t="str">
            <v>Willink Sch Drama/Clas</v>
          </cell>
          <cell r="E292" t="str">
            <v>MLEWIS</v>
          </cell>
          <cell r="F292" t="str">
            <v>C</v>
          </cell>
        </row>
        <row r="293">
          <cell r="C293" t="str">
            <v>82129</v>
          </cell>
          <cell r="D293" t="str">
            <v>S'Croft 5106 Developme</v>
          </cell>
          <cell r="E293" t="str">
            <v>MLEWIS</v>
          </cell>
          <cell r="F293" t="str">
            <v>N</v>
          </cell>
        </row>
        <row r="294">
          <cell r="C294" t="str">
            <v>82130</v>
          </cell>
          <cell r="D294" t="str">
            <v>Nds Condition 02/03</v>
          </cell>
          <cell r="E294" t="str">
            <v>MLEWIS</v>
          </cell>
          <cell r="F294" t="str">
            <v>C</v>
          </cell>
        </row>
        <row r="295">
          <cell r="C295" t="str">
            <v>82131</v>
          </cell>
          <cell r="D295" t="str">
            <v>Modernisation Funding</v>
          </cell>
          <cell r="E295" t="str">
            <v>MLEWIS</v>
          </cell>
          <cell r="F295" t="str">
            <v>N</v>
          </cell>
        </row>
        <row r="296">
          <cell r="C296" t="str">
            <v>82132</v>
          </cell>
          <cell r="D296" t="str">
            <v>B Need A/Maston/Bnham</v>
          </cell>
          <cell r="E296" t="str">
            <v>MLEWIS</v>
          </cell>
          <cell r="F296" t="str">
            <v>C</v>
          </cell>
        </row>
        <row r="297">
          <cell r="C297" t="str">
            <v>82134</v>
          </cell>
          <cell r="D297" t="str">
            <v>Dunston Park  Pru</v>
          </cell>
          <cell r="E297" t="str">
            <v>MLEWIS</v>
          </cell>
          <cell r="F297" t="str">
            <v>C</v>
          </cell>
        </row>
        <row r="298">
          <cell r="C298" t="str">
            <v>82136</v>
          </cell>
          <cell r="D298" t="str">
            <v>Curridge Car Park</v>
          </cell>
          <cell r="E298" t="str">
            <v>MLEWIS</v>
          </cell>
          <cell r="F298" t="str">
            <v>C</v>
          </cell>
        </row>
        <row r="299">
          <cell r="C299" t="str">
            <v>82138</v>
          </cell>
          <cell r="D299" t="str">
            <v>J O'Gaunt Science Labs</v>
          </cell>
          <cell r="E299" t="str">
            <v>MLEWIS</v>
          </cell>
          <cell r="F299" t="str">
            <v>C</v>
          </cell>
        </row>
        <row r="300">
          <cell r="C300" t="str">
            <v>82140</v>
          </cell>
          <cell r="D300" t="str">
            <v>Trinity Trans 3</v>
          </cell>
          <cell r="E300" t="str">
            <v>MLEWIS</v>
          </cell>
          <cell r="F300" t="str">
            <v>N</v>
          </cell>
        </row>
        <row r="301">
          <cell r="C301" t="str">
            <v>82141</v>
          </cell>
          <cell r="D301" t="str">
            <v>Theale Green 6Th Form</v>
          </cell>
          <cell r="E301" t="str">
            <v>MLEWIS</v>
          </cell>
          <cell r="F301" t="str">
            <v>N</v>
          </cell>
        </row>
        <row r="302">
          <cell r="C302" t="str">
            <v>82142</v>
          </cell>
          <cell r="D302" t="str">
            <v>Theale Green Phase Ii</v>
          </cell>
          <cell r="E302" t="str">
            <v>MLEWIS</v>
          </cell>
          <cell r="F302" t="str">
            <v>N</v>
          </cell>
        </row>
        <row r="303">
          <cell r="C303" t="str">
            <v>82143</v>
          </cell>
          <cell r="D303" t="str">
            <v>School Security</v>
          </cell>
          <cell r="E303" t="str">
            <v>MLEWIS</v>
          </cell>
          <cell r="F303" t="str">
            <v>N</v>
          </cell>
        </row>
        <row r="304">
          <cell r="C304" t="str">
            <v>82144</v>
          </cell>
          <cell r="D304" t="str">
            <v>Acl-Minor Works</v>
          </cell>
          <cell r="E304" t="str">
            <v>MBLAKE</v>
          </cell>
          <cell r="F304" t="str">
            <v>C</v>
          </cell>
        </row>
        <row r="305">
          <cell r="C305" t="str">
            <v>82145</v>
          </cell>
          <cell r="D305" t="str">
            <v>Acl-Disabled Access</v>
          </cell>
          <cell r="E305" t="str">
            <v>MBLAKE</v>
          </cell>
          <cell r="F305" t="str">
            <v>C</v>
          </cell>
        </row>
        <row r="306">
          <cell r="C306" t="str">
            <v>82148</v>
          </cell>
          <cell r="D306" t="str">
            <v>Churchcroft Nursery</v>
          </cell>
          <cell r="E306" t="str">
            <v>MLEWIS</v>
          </cell>
          <cell r="F306" t="str">
            <v>C</v>
          </cell>
        </row>
        <row r="307">
          <cell r="C307" t="str">
            <v>82149</v>
          </cell>
          <cell r="D307" t="str">
            <v>F'Tree Prim Classr Imp</v>
          </cell>
          <cell r="E307" t="str">
            <v>MLEWIS</v>
          </cell>
          <cell r="F307" t="str">
            <v>C</v>
          </cell>
        </row>
        <row r="308">
          <cell r="C308" t="str">
            <v>82150</v>
          </cell>
          <cell r="D308" t="str">
            <v>Whitelands Park Prim</v>
          </cell>
          <cell r="E308" t="str">
            <v>MLEWIS</v>
          </cell>
          <cell r="F308" t="str">
            <v>N</v>
          </cell>
        </row>
        <row r="309">
          <cell r="C309" t="str">
            <v>82151</v>
          </cell>
          <cell r="D309" t="str">
            <v>John O'Gaunt Food Tech</v>
          </cell>
          <cell r="E309" t="str">
            <v>MLEWIS</v>
          </cell>
          <cell r="F309" t="str">
            <v>C</v>
          </cell>
        </row>
        <row r="310">
          <cell r="C310" t="str">
            <v>82153</v>
          </cell>
          <cell r="D310" t="str">
            <v>Downs School New Accom</v>
          </cell>
          <cell r="E310" t="str">
            <v>MLEWIS</v>
          </cell>
          <cell r="F310" t="str">
            <v>N</v>
          </cell>
        </row>
        <row r="311">
          <cell r="C311" t="str">
            <v>82154</v>
          </cell>
          <cell r="D311" t="str">
            <v>Hermitage Prim Basneed</v>
          </cell>
          <cell r="E311" t="str">
            <v>MLEWIS</v>
          </cell>
          <cell r="F311" t="str">
            <v>C</v>
          </cell>
        </row>
        <row r="312">
          <cell r="C312" t="str">
            <v>82155</v>
          </cell>
          <cell r="D312" t="str">
            <v>Downs Sch New Acc Buil</v>
          </cell>
          <cell r="E312" t="str">
            <v>MLEWIS</v>
          </cell>
          <cell r="F312" t="str">
            <v>N</v>
          </cell>
        </row>
        <row r="313">
          <cell r="C313" t="str">
            <v>82156</v>
          </cell>
          <cell r="D313" t="str">
            <v>Schs Measured Survey</v>
          </cell>
          <cell r="E313" t="str">
            <v>MLEWIS</v>
          </cell>
          <cell r="F313" t="str">
            <v>N</v>
          </cell>
        </row>
        <row r="314">
          <cell r="C314" t="str">
            <v>82158</v>
          </cell>
          <cell r="D314" t="str">
            <v>F.Bailey-Seed Challge</v>
          </cell>
          <cell r="E314" t="str">
            <v>MLEWIS</v>
          </cell>
          <cell r="F314" t="str">
            <v>N</v>
          </cell>
        </row>
        <row r="315">
          <cell r="C315" t="str">
            <v>82159</v>
          </cell>
          <cell r="D315" t="str">
            <v>Nds Condition 03/04</v>
          </cell>
          <cell r="E315" t="str">
            <v>MLEWIS</v>
          </cell>
          <cell r="F315" t="str">
            <v>C</v>
          </cell>
        </row>
        <row r="316">
          <cell r="C316" t="str">
            <v>82160</v>
          </cell>
          <cell r="D316" t="str">
            <v>Denefield Traffic Mgmt</v>
          </cell>
          <cell r="E316" t="str">
            <v>MLEWIS</v>
          </cell>
          <cell r="F316" t="str">
            <v>N</v>
          </cell>
        </row>
        <row r="317">
          <cell r="C317" t="str">
            <v>82161</v>
          </cell>
          <cell r="D317" t="str">
            <v>Catering</v>
          </cell>
          <cell r="E317" t="str">
            <v>MLEWIS</v>
          </cell>
          <cell r="F317" t="str">
            <v>N</v>
          </cell>
        </row>
        <row r="318">
          <cell r="C318" t="str">
            <v>82162</v>
          </cell>
          <cell r="D318" t="str">
            <v>Littleheath Maths Blck</v>
          </cell>
          <cell r="E318" t="str">
            <v>MLEWIS</v>
          </cell>
          <cell r="F318" t="str">
            <v>C</v>
          </cell>
        </row>
        <row r="319">
          <cell r="C319" t="str">
            <v>82163</v>
          </cell>
          <cell r="D319" t="str">
            <v>Long Lane Primary</v>
          </cell>
          <cell r="E319" t="str">
            <v>MLEWIS</v>
          </cell>
          <cell r="F319" t="str">
            <v>N</v>
          </cell>
        </row>
        <row r="320">
          <cell r="C320" t="str">
            <v>82164</v>
          </cell>
          <cell r="D320" t="str">
            <v>Mortimer St Johns Inft</v>
          </cell>
          <cell r="E320" t="str">
            <v>MLEWIS</v>
          </cell>
          <cell r="F320" t="str">
            <v>N</v>
          </cell>
        </row>
        <row r="321">
          <cell r="C321" t="str">
            <v>82165</v>
          </cell>
          <cell r="D321" t="str">
            <v>Mortimer St Marys Jr</v>
          </cell>
          <cell r="E321" t="str">
            <v>MLEWIS</v>
          </cell>
          <cell r="F321" t="str">
            <v>N</v>
          </cell>
        </row>
        <row r="322">
          <cell r="C322" t="str">
            <v>82166</v>
          </cell>
          <cell r="D322" t="str">
            <v>Secondary School Accom Strategy</v>
          </cell>
          <cell r="E322" t="str">
            <v>MLEWIS</v>
          </cell>
          <cell r="F322" t="str">
            <v>N</v>
          </cell>
        </row>
        <row r="323">
          <cell r="C323" t="str">
            <v>82167</v>
          </cell>
          <cell r="D323" t="str">
            <v>Cyp Project Develpmnt</v>
          </cell>
          <cell r="E323" t="str">
            <v>MLEWIS</v>
          </cell>
          <cell r="F323" t="str">
            <v>N</v>
          </cell>
        </row>
        <row r="324">
          <cell r="C324" t="str">
            <v>82168</v>
          </cell>
          <cell r="D324" t="str">
            <v>Nds Condition 04/05</v>
          </cell>
          <cell r="E324" t="str">
            <v>MLEWIS</v>
          </cell>
          <cell r="F324" t="str">
            <v>N</v>
          </cell>
        </row>
        <row r="325">
          <cell r="C325" t="str">
            <v>82169</v>
          </cell>
          <cell r="D325" t="str">
            <v>G615 Capital Projects</v>
          </cell>
          <cell r="E325" t="str">
            <v>MSLADE</v>
          </cell>
          <cell r="F325" t="str">
            <v>C</v>
          </cell>
        </row>
        <row r="326">
          <cell r="C326" t="str">
            <v>82170</v>
          </cell>
          <cell r="D326" t="str">
            <v>St Pauls Csi</v>
          </cell>
          <cell r="E326" t="str">
            <v>MLEWIS</v>
          </cell>
          <cell r="F326" t="str">
            <v>N</v>
          </cell>
        </row>
        <row r="327">
          <cell r="C327" t="str">
            <v>82171</v>
          </cell>
          <cell r="D327" t="str">
            <v>Whiteboards</v>
          </cell>
          <cell r="E327" t="str">
            <v>TKUHLES</v>
          </cell>
          <cell r="F327" t="str">
            <v>C</v>
          </cell>
        </row>
        <row r="328">
          <cell r="C328" t="str">
            <v>82172</v>
          </cell>
          <cell r="D328" t="str">
            <v>Parsons Dn Jnr Ext Alt</v>
          </cell>
          <cell r="E328" t="str">
            <v>MLEWIS</v>
          </cell>
          <cell r="F328" t="str">
            <v>N</v>
          </cell>
        </row>
        <row r="329">
          <cell r="C329" t="str">
            <v>82173</v>
          </cell>
          <cell r="D329" t="str">
            <v>John Rankin Jnr Extn</v>
          </cell>
          <cell r="E329" t="str">
            <v>MLEWIS</v>
          </cell>
          <cell r="F329" t="str">
            <v>N</v>
          </cell>
        </row>
        <row r="330">
          <cell r="C330" t="str">
            <v>82174</v>
          </cell>
          <cell r="D330" t="str">
            <v>Robert Sandilands Extn</v>
          </cell>
          <cell r="E330" t="str">
            <v>MLEWIS</v>
          </cell>
          <cell r="F330" t="str">
            <v>N</v>
          </cell>
        </row>
        <row r="331">
          <cell r="C331" t="str">
            <v>82175</v>
          </cell>
          <cell r="D331" t="str">
            <v>Burghfield St Marys</v>
          </cell>
          <cell r="E331" t="str">
            <v>MLEWIS</v>
          </cell>
          <cell r="F331" t="str">
            <v>C</v>
          </cell>
        </row>
        <row r="332">
          <cell r="C332" t="str">
            <v>82176</v>
          </cell>
          <cell r="D332" t="str">
            <v>Hands On Support</v>
          </cell>
          <cell r="E332" t="str">
            <v>ATUBBS</v>
          </cell>
          <cell r="F332" t="str">
            <v>N</v>
          </cell>
        </row>
        <row r="333">
          <cell r="C333" t="str">
            <v>82177</v>
          </cell>
          <cell r="D333" t="str">
            <v>Birch Copse Addl Accom</v>
          </cell>
          <cell r="E333" t="str">
            <v>MLEWIS</v>
          </cell>
          <cell r="F333" t="str">
            <v>C</v>
          </cell>
        </row>
        <row r="334">
          <cell r="C334" t="str">
            <v>82178</v>
          </cell>
          <cell r="D334" t="str">
            <v>Bridgeway Pru Relocati</v>
          </cell>
          <cell r="E334" t="str">
            <v>MLEWIS</v>
          </cell>
          <cell r="F334" t="str">
            <v>N</v>
          </cell>
        </row>
        <row r="335">
          <cell r="C335" t="str">
            <v>82179</v>
          </cell>
          <cell r="D335" t="str">
            <v>Theale Green ASD Unit</v>
          </cell>
          <cell r="E335" t="str">
            <v>MLEWIS</v>
          </cell>
          <cell r="F335" t="str">
            <v>C</v>
          </cell>
        </row>
        <row r="336">
          <cell r="C336" t="str">
            <v>82180</v>
          </cell>
          <cell r="D336" t="str">
            <v>Theale Primary ASD Unit</v>
          </cell>
          <cell r="E336" t="str">
            <v>MLEWIS</v>
          </cell>
          <cell r="F336" t="str">
            <v>C</v>
          </cell>
        </row>
        <row r="337">
          <cell r="C337" t="str">
            <v>82181</v>
          </cell>
          <cell r="D337" t="str">
            <v>Primary School Reorganisation</v>
          </cell>
          <cell r="E337" t="str">
            <v>MLEWIS</v>
          </cell>
          <cell r="F337" t="str">
            <v>C</v>
          </cell>
        </row>
        <row r="338">
          <cell r="C338" t="str">
            <v>82182</v>
          </cell>
          <cell r="D338" t="str">
            <v>St Bart's Art Accomodation</v>
          </cell>
          <cell r="E338" t="str">
            <v>MLEWIS</v>
          </cell>
          <cell r="F338" t="str">
            <v>N</v>
          </cell>
        </row>
        <row r="339">
          <cell r="C339" t="str">
            <v>82183</v>
          </cell>
          <cell r="D339" t="str">
            <v>John O'Gaunt Access</v>
          </cell>
          <cell r="E339" t="str">
            <v>MLEWIS</v>
          </cell>
          <cell r="F339" t="str">
            <v>C</v>
          </cell>
        </row>
        <row r="340">
          <cell r="C340" t="str">
            <v>82184</v>
          </cell>
          <cell r="D340" t="str">
            <v>Thatcham Park Remodelling</v>
          </cell>
          <cell r="E340" t="str">
            <v>MLEWIS</v>
          </cell>
          <cell r="F340" t="str">
            <v>N</v>
          </cell>
        </row>
        <row r="341">
          <cell r="C341" t="str">
            <v>82185</v>
          </cell>
          <cell r="D341" t="str">
            <v>Spurcroft School - Site Expansion</v>
          </cell>
          <cell r="E341" t="str">
            <v>MLEWIS</v>
          </cell>
          <cell r="F341" t="str">
            <v>N</v>
          </cell>
        </row>
        <row r="342">
          <cell r="C342" t="str">
            <v>82186</v>
          </cell>
          <cell r="D342" t="str">
            <v>Hermitage School Expansion (Phase 2)</v>
          </cell>
          <cell r="E342" t="str">
            <v>MLEWIS</v>
          </cell>
          <cell r="F342" t="str">
            <v>N</v>
          </cell>
        </row>
        <row r="343">
          <cell r="C343" t="str">
            <v>82187</v>
          </cell>
          <cell r="D343" t="str">
            <v>Downsway Primary School - Internal Remodelling</v>
          </cell>
          <cell r="E343" t="str">
            <v>MLEWIS</v>
          </cell>
          <cell r="F343" t="str">
            <v>N</v>
          </cell>
        </row>
        <row r="344">
          <cell r="C344" t="str">
            <v>82188</v>
          </cell>
          <cell r="D344" t="str">
            <v>The Winchcombe School - Remodel</v>
          </cell>
          <cell r="E344" t="str">
            <v>MLEWIS</v>
          </cell>
          <cell r="F344" t="str">
            <v>N</v>
          </cell>
        </row>
        <row r="345">
          <cell r="C345" t="str">
            <v>82189</v>
          </cell>
          <cell r="D345" t="str">
            <v>Castle School Basic Need</v>
          </cell>
          <cell r="E345" t="str">
            <v>MLEWIS</v>
          </cell>
          <cell r="F345" t="str">
            <v>N</v>
          </cell>
        </row>
        <row r="346">
          <cell r="C346" t="str">
            <v>82190</v>
          </cell>
          <cell r="D346" t="str">
            <v>Children's Centres</v>
          </cell>
          <cell r="E346" t="str">
            <v>MLEWIS</v>
          </cell>
          <cell r="F346" t="str">
            <v>N</v>
          </cell>
        </row>
        <row r="347">
          <cell r="C347" t="str">
            <v>82191</v>
          </cell>
          <cell r="D347" t="str">
            <v>Extended Schools</v>
          </cell>
          <cell r="E347" t="str">
            <v>MLEWIS</v>
          </cell>
          <cell r="F347" t="str">
            <v>N</v>
          </cell>
        </row>
        <row r="348">
          <cell r="C348" t="str">
            <v>82192</v>
          </cell>
          <cell r="D348" t="str">
            <v>Inkpen Primary - School Workforce Remodelling</v>
          </cell>
          <cell r="E348" t="str">
            <v>MLEWIS</v>
          </cell>
          <cell r="F348" t="str">
            <v>N</v>
          </cell>
        </row>
        <row r="349">
          <cell r="C349" t="str">
            <v>82193</v>
          </cell>
          <cell r="D349" t="str">
            <v>John O'Gaunt STP Access</v>
          </cell>
          <cell r="E349" t="str">
            <v>MLEWIS</v>
          </cell>
          <cell r="F349" t="str">
            <v>N</v>
          </cell>
        </row>
        <row r="350">
          <cell r="C350" t="str">
            <v>82194</v>
          </cell>
          <cell r="D350" t="str">
            <v>Tilehurst Learning Campus</v>
          </cell>
          <cell r="E350" t="str">
            <v>LGAULTON</v>
          </cell>
          <cell r="F350" t="str">
            <v>N</v>
          </cell>
        </row>
        <row r="351">
          <cell r="C351" t="str">
            <v>82195</v>
          </cell>
          <cell r="D351" t="str">
            <v>Parsons Down Infant School - Internal Remodelling</v>
          </cell>
          <cell r="E351" t="str">
            <v>MLEWIS</v>
          </cell>
          <cell r="F351" t="str">
            <v>N</v>
          </cell>
        </row>
        <row r="352">
          <cell r="C352" t="str">
            <v>82196</v>
          </cell>
          <cell r="D352" t="str">
            <v>Streatley Primary School - Internal Remodelling</v>
          </cell>
          <cell r="E352" t="str">
            <v>MLEWIS</v>
          </cell>
          <cell r="F352" t="str">
            <v>N</v>
          </cell>
        </row>
        <row r="353">
          <cell r="C353" t="str">
            <v>82197</v>
          </cell>
          <cell r="D353" t="str">
            <v>Childcare Capital</v>
          </cell>
          <cell r="E353" t="str">
            <v>JSCOTT</v>
          </cell>
          <cell r="F353" t="str">
            <v>N</v>
          </cell>
        </row>
        <row r="354">
          <cell r="C354" t="str">
            <v>82198</v>
          </cell>
          <cell r="D354" t="str">
            <v>Childrens centres (surestart)</v>
          </cell>
          <cell r="E354" t="str">
            <v>JSCOTT</v>
          </cell>
          <cell r="F354" t="str">
            <v>C</v>
          </cell>
        </row>
        <row r="355">
          <cell r="C355" t="str">
            <v>82199</v>
          </cell>
          <cell r="D355" t="str">
            <v>Retention Payments Education</v>
          </cell>
          <cell r="E355" t="str">
            <v>MLEWIS</v>
          </cell>
          <cell r="F355" t="str">
            <v>N</v>
          </cell>
        </row>
        <row r="356">
          <cell r="C356" t="str">
            <v>82201</v>
          </cell>
          <cell r="D356" t="str">
            <v>Robert Sandilands Primary School - Boiler Works</v>
          </cell>
          <cell r="E356" t="str">
            <v>MLEWIS</v>
          </cell>
          <cell r="F356" t="str">
            <v>C</v>
          </cell>
        </row>
        <row r="357">
          <cell r="C357" t="str">
            <v>82202</v>
          </cell>
          <cell r="D357" t="str">
            <v>Car Park Resurfacing - Badgers Hill PRU</v>
          </cell>
          <cell r="E357" t="str">
            <v>MLEWIS</v>
          </cell>
          <cell r="F357" t="str">
            <v>C</v>
          </cell>
        </row>
        <row r="358">
          <cell r="C358" t="str">
            <v>82203</v>
          </cell>
          <cell r="D358" t="str">
            <v>National Digital Infrastructure for Schools</v>
          </cell>
          <cell r="E358" t="str">
            <v>ATUBBS</v>
          </cell>
          <cell r="F358" t="str">
            <v>N</v>
          </cell>
        </row>
        <row r="359">
          <cell r="C359" t="str">
            <v>82204</v>
          </cell>
          <cell r="D359" t="str">
            <v>Greenham Court Remodelling</v>
          </cell>
          <cell r="E359" t="str">
            <v>MLEWIS</v>
          </cell>
          <cell r="F359" t="str">
            <v>N</v>
          </cell>
        </row>
        <row r="360">
          <cell r="C360" t="str">
            <v>82205</v>
          </cell>
          <cell r="D360" t="str">
            <v>LST Move</v>
          </cell>
          <cell r="E360" t="str">
            <v>MLEWIS</v>
          </cell>
          <cell r="F360" t="str">
            <v>C</v>
          </cell>
        </row>
        <row r="361">
          <cell r="C361" t="str">
            <v>82206</v>
          </cell>
          <cell r="D361" t="str">
            <v>St Barts - BSF Pathfinder</v>
          </cell>
          <cell r="E361" t="str">
            <v>LGAULTON</v>
          </cell>
          <cell r="F361" t="str">
            <v>N</v>
          </cell>
        </row>
        <row r="362">
          <cell r="C362" t="str">
            <v>82207</v>
          </cell>
          <cell r="D362" t="str">
            <v>Castle Secondary Co-location post 16</v>
          </cell>
          <cell r="E362" t="str">
            <v>MLEWIS</v>
          </cell>
          <cell r="F362" t="str">
            <v>N</v>
          </cell>
        </row>
        <row r="363">
          <cell r="C363" t="str">
            <v>82208</v>
          </cell>
          <cell r="D363" t="str">
            <v>Calcot Infant School - Children's Centre</v>
          </cell>
          <cell r="E363" t="str">
            <v>MLEWIS</v>
          </cell>
          <cell r="F363" t="str">
            <v>N</v>
          </cell>
        </row>
        <row r="364">
          <cell r="C364" t="str">
            <v>82209</v>
          </cell>
          <cell r="D364" t="str">
            <v>Pangbourne - Children's Centre</v>
          </cell>
          <cell r="E364" t="str">
            <v>MLEWIS</v>
          </cell>
          <cell r="F364" t="str">
            <v>N</v>
          </cell>
        </row>
        <row r="365">
          <cell r="C365" t="str">
            <v>82210</v>
          </cell>
          <cell r="D365" t="str">
            <v>Thatcham Park - Chilren's Centre</v>
          </cell>
          <cell r="E365" t="str">
            <v>MLEWIS</v>
          </cell>
          <cell r="F365" t="str">
            <v>N</v>
          </cell>
        </row>
        <row r="366">
          <cell r="C366" t="str">
            <v>82211</v>
          </cell>
          <cell r="D366" t="str">
            <v>The Willows - Children's Centre</v>
          </cell>
          <cell r="E366" t="str">
            <v>MLEWIS</v>
          </cell>
          <cell r="F366" t="str">
            <v>N</v>
          </cell>
        </row>
        <row r="367">
          <cell r="C367" t="str">
            <v>82212</v>
          </cell>
          <cell r="D367" t="str">
            <v>Speenhamland Primary School Remodelling &amp; Expansn</v>
          </cell>
          <cell r="E367" t="str">
            <v>MLEWIS</v>
          </cell>
          <cell r="F367" t="str">
            <v>N</v>
          </cell>
        </row>
        <row r="368">
          <cell r="C368" t="str">
            <v>82213</v>
          </cell>
          <cell r="D368" t="str">
            <v>The Willows - Remodelling Phase 1</v>
          </cell>
          <cell r="E368" t="str">
            <v>MLEWIS</v>
          </cell>
          <cell r="F368" t="str">
            <v>N</v>
          </cell>
        </row>
        <row r="369">
          <cell r="C369" t="str">
            <v>82214</v>
          </cell>
          <cell r="D369" t="str">
            <v>Suitability Surveys</v>
          </cell>
          <cell r="E369" t="str">
            <v>MLEWIS</v>
          </cell>
          <cell r="F369" t="str">
            <v>N</v>
          </cell>
        </row>
        <row r="370">
          <cell r="C370" t="str">
            <v>82215</v>
          </cell>
          <cell r="D370" t="str">
            <v>Capital Asset Development Officer</v>
          </cell>
          <cell r="E370" t="str">
            <v>MLEWIS</v>
          </cell>
          <cell r="F370" t="str">
            <v>N</v>
          </cell>
        </row>
        <row r="371">
          <cell r="C371" t="str">
            <v>82216</v>
          </cell>
          <cell r="D371" t="str">
            <v>Victoria Park - Children's Centre</v>
          </cell>
          <cell r="E371" t="str">
            <v>MLEWIS</v>
          </cell>
          <cell r="F371" t="str">
            <v>N</v>
          </cell>
        </row>
        <row r="372">
          <cell r="C372" t="str">
            <v>82217</v>
          </cell>
          <cell r="D372" t="str">
            <v>Hungerford - Children's Centre</v>
          </cell>
          <cell r="E372" t="str">
            <v>MLEWIS</v>
          </cell>
          <cell r="F372" t="str">
            <v>N</v>
          </cell>
        </row>
        <row r="373">
          <cell r="C373" t="str">
            <v>82218</v>
          </cell>
          <cell r="D373" t="str">
            <v>Englefield School Remodelling</v>
          </cell>
          <cell r="E373" t="str">
            <v>MLEWIS</v>
          </cell>
          <cell r="F373" t="str">
            <v>N</v>
          </cell>
        </row>
        <row r="374">
          <cell r="C374" t="str">
            <v>82219</v>
          </cell>
          <cell r="D374" t="str">
            <v>Mobile Working Grant</v>
          </cell>
          <cell r="E374" t="str">
            <v>BTHIELE</v>
          </cell>
          <cell r="F374" t="str">
            <v>N</v>
          </cell>
        </row>
        <row r="375">
          <cell r="C375" t="str">
            <v>82220</v>
          </cell>
          <cell r="D375" t="str">
            <v>Shaw Cum Donnington - Catering</v>
          </cell>
          <cell r="E375" t="str">
            <v>MLEWIS</v>
          </cell>
          <cell r="F375" t="str">
            <v>N</v>
          </cell>
        </row>
        <row r="376">
          <cell r="C376" t="str">
            <v>82221</v>
          </cell>
          <cell r="D376" t="str">
            <v>Chieveley Primary School</v>
          </cell>
          <cell r="E376" t="str">
            <v>MLEWIS</v>
          </cell>
          <cell r="F376" t="str">
            <v>N</v>
          </cell>
        </row>
        <row r="377">
          <cell r="C377" t="str">
            <v>82222</v>
          </cell>
          <cell r="D377" t="str">
            <v>Children Centres - Phase 3</v>
          </cell>
          <cell r="E377" t="str">
            <v>MLEWIS</v>
          </cell>
          <cell r="F377" t="str">
            <v>N</v>
          </cell>
        </row>
        <row r="378">
          <cell r="C378" t="str">
            <v>82223</v>
          </cell>
          <cell r="D378" t="str">
            <v>John O'Gaunt School</v>
          </cell>
          <cell r="E378" t="str">
            <v>MLEWIS</v>
          </cell>
          <cell r="F378" t="str">
            <v>N</v>
          </cell>
        </row>
        <row r="379">
          <cell r="C379" t="str">
            <v>82224</v>
          </cell>
          <cell r="D379" t="str">
            <v>Little Heath School</v>
          </cell>
          <cell r="E379" t="str">
            <v>MLEWIS</v>
          </cell>
          <cell r="F379" t="str">
            <v>N</v>
          </cell>
        </row>
        <row r="380">
          <cell r="C380" t="str">
            <v>82225</v>
          </cell>
          <cell r="D380" t="str">
            <v>Theale Green School</v>
          </cell>
          <cell r="E380" t="str">
            <v>MLEWIS</v>
          </cell>
          <cell r="F380" t="str">
            <v>N</v>
          </cell>
        </row>
        <row r="381">
          <cell r="C381" t="str">
            <v>82226</v>
          </cell>
          <cell r="D381" t="str">
            <v>Theale Primary School - Remodelling</v>
          </cell>
          <cell r="E381" t="str">
            <v>MLEWIS</v>
          </cell>
          <cell r="F381" t="str">
            <v>N</v>
          </cell>
        </row>
        <row r="382">
          <cell r="C382" t="str">
            <v>82227</v>
          </cell>
          <cell r="D382" t="str">
            <v>ISPP</v>
          </cell>
          <cell r="E382" t="str">
            <v>JSCOTT</v>
          </cell>
          <cell r="F382" t="str">
            <v>N</v>
          </cell>
        </row>
        <row r="383">
          <cell r="C383" t="str">
            <v>82228</v>
          </cell>
          <cell r="D383" t="str">
            <v>Children's Centre Burghfield &amp; East</v>
          </cell>
          <cell r="E383" t="str">
            <v>MLEWIS</v>
          </cell>
          <cell r="F383" t="str">
            <v>N</v>
          </cell>
        </row>
        <row r="384">
          <cell r="C384" t="str">
            <v>82229</v>
          </cell>
          <cell r="D384" t="str">
            <v>Children's Centre Tilehurst</v>
          </cell>
          <cell r="E384" t="str">
            <v>MLEWIS</v>
          </cell>
          <cell r="F384" t="str">
            <v>N</v>
          </cell>
        </row>
        <row r="385">
          <cell r="C385" t="str">
            <v>82800</v>
          </cell>
          <cell r="D385" t="str">
            <v>EMS Software Module Upgrade</v>
          </cell>
          <cell r="E385" t="str">
            <v>BTHIELE</v>
          </cell>
          <cell r="F385" t="str">
            <v>N</v>
          </cell>
        </row>
        <row r="386">
          <cell r="C386" t="str">
            <v>82801</v>
          </cell>
          <cell r="D386" t="str">
            <v>EMS Licences</v>
          </cell>
          <cell r="E386" t="str">
            <v>CSIMMONDS</v>
          </cell>
          <cell r="F386" t="str">
            <v>N</v>
          </cell>
        </row>
        <row r="387">
          <cell r="C387" t="str">
            <v>82999</v>
          </cell>
          <cell r="D387" t="str">
            <v>Direct Capital Grants for School</v>
          </cell>
          <cell r="E387" t="str">
            <v>BWATSON</v>
          </cell>
          <cell r="F387" t="str">
            <v>N</v>
          </cell>
        </row>
        <row r="388">
          <cell r="C388" t="str">
            <v>83050</v>
          </cell>
          <cell r="D388" t="str">
            <v>London Road Tip, Bracknell</v>
          </cell>
          <cell r="E388" t="str">
            <v>ADEACON</v>
          </cell>
          <cell r="F388" t="str">
            <v>N</v>
          </cell>
        </row>
        <row r="389">
          <cell r="C389" t="str">
            <v>83051</v>
          </cell>
          <cell r="D389" t="str">
            <v>Padworth Common S106 Monies</v>
          </cell>
          <cell r="E389" t="str">
            <v>PHENDRY</v>
          </cell>
          <cell r="F389" t="str">
            <v>N</v>
          </cell>
        </row>
        <row r="390">
          <cell r="C390" t="str">
            <v>83052</v>
          </cell>
          <cell r="D390" t="str">
            <v>Integrated Public Rights of Way System</v>
          </cell>
          <cell r="E390" t="str">
            <v>PHENDRY</v>
          </cell>
          <cell r="F390" t="str">
            <v>N</v>
          </cell>
        </row>
        <row r="391">
          <cell r="C391" t="str">
            <v>83056</v>
          </cell>
          <cell r="D391" t="str">
            <v>Paices Hill-Grn Waste</v>
          </cell>
          <cell r="E391" t="str">
            <v>CWHITE</v>
          </cell>
          <cell r="F391" t="str">
            <v>C</v>
          </cell>
        </row>
        <row r="392">
          <cell r="C392" t="str">
            <v>83058</v>
          </cell>
          <cell r="D392" t="str">
            <v>Pub.Conv. Programme</v>
          </cell>
          <cell r="E392" t="str">
            <v>JPRIEST</v>
          </cell>
          <cell r="F392" t="str">
            <v>N</v>
          </cell>
        </row>
        <row r="393">
          <cell r="C393" t="str">
            <v>83059</v>
          </cell>
          <cell r="D393" t="str">
            <v>Repairs to Public Conveniences</v>
          </cell>
          <cell r="E393" t="str">
            <v>SSOUDEN</v>
          </cell>
          <cell r="F393" t="str">
            <v>N</v>
          </cell>
        </row>
        <row r="394">
          <cell r="C394" t="str">
            <v>83060</v>
          </cell>
          <cell r="D394" t="str">
            <v>Wheeled Bin Replacemen</v>
          </cell>
          <cell r="E394" t="str">
            <v>ADEACON</v>
          </cell>
          <cell r="F394" t="str">
            <v>N</v>
          </cell>
        </row>
        <row r="395">
          <cell r="C395" t="str">
            <v>83061</v>
          </cell>
          <cell r="D395" t="str">
            <v>Litter Bin Replacement</v>
          </cell>
          <cell r="E395" t="str">
            <v>CWHITE</v>
          </cell>
          <cell r="F395" t="str">
            <v>C</v>
          </cell>
        </row>
        <row r="396">
          <cell r="C396" t="str">
            <v>83062</v>
          </cell>
          <cell r="D396" t="str">
            <v>Waste Mgt Site Provisn</v>
          </cell>
          <cell r="E396" t="str">
            <v>ADEACON</v>
          </cell>
          <cell r="F396" t="str">
            <v>N</v>
          </cell>
        </row>
        <row r="397">
          <cell r="C397" t="str">
            <v>83063</v>
          </cell>
          <cell r="D397" t="str">
            <v>Waste Pfi</v>
          </cell>
          <cell r="E397" t="str">
            <v>ADEACON</v>
          </cell>
          <cell r="F397" t="str">
            <v>N</v>
          </cell>
        </row>
        <row r="398">
          <cell r="C398" t="str">
            <v>83064</v>
          </cell>
          <cell r="D398" t="str">
            <v>Cctv Nightingales</v>
          </cell>
          <cell r="E398" t="str">
            <v>SMURPHY</v>
          </cell>
          <cell r="F398" t="str">
            <v>C</v>
          </cell>
        </row>
        <row r="399">
          <cell r="C399" t="str">
            <v>83065</v>
          </cell>
          <cell r="D399" t="str">
            <v>Cctv Newbury Upgrade</v>
          </cell>
          <cell r="E399" t="str">
            <v>SPOWELL</v>
          </cell>
          <cell r="F399" t="str">
            <v>N</v>
          </cell>
        </row>
        <row r="400">
          <cell r="C400" t="str">
            <v>83066</v>
          </cell>
          <cell r="D400" t="str">
            <v>Hydro-Electric Invest to Save</v>
          </cell>
          <cell r="E400" t="str">
            <v>PHENDRY</v>
          </cell>
          <cell r="F400" t="str">
            <v>N</v>
          </cell>
        </row>
        <row r="401">
          <cell r="C401" t="str">
            <v>83069</v>
          </cell>
          <cell r="D401" t="str">
            <v>Withy Copse Improvements</v>
          </cell>
          <cell r="E401" t="str">
            <v>PHENDRY</v>
          </cell>
          <cell r="F401" t="str">
            <v>C</v>
          </cell>
        </row>
        <row r="402">
          <cell r="C402" t="str">
            <v>83070</v>
          </cell>
          <cell r="D402" t="str">
            <v>Northcroft/Goldwell Pk</v>
          </cell>
          <cell r="E402" t="str">
            <v>SSOUDEN</v>
          </cell>
          <cell r="F402" t="str">
            <v>N</v>
          </cell>
        </row>
        <row r="403">
          <cell r="C403" t="str">
            <v>83071</v>
          </cell>
          <cell r="D403" t="str">
            <v>Padworth Cm Car Park</v>
          </cell>
          <cell r="E403" t="str">
            <v>PHENDRY</v>
          </cell>
          <cell r="F403" t="str">
            <v>C</v>
          </cell>
        </row>
        <row r="404">
          <cell r="C404" t="str">
            <v>83072</v>
          </cell>
          <cell r="D404" t="str">
            <v>Open Space Imp - Thatc</v>
          </cell>
          <cell r="E404" t="str">
            <v>SSOUDEN</v>
          </cell>
          <cell r="F404" t="str">
            <v>N</v>
          </cell>
        </row>
        <row r="405">
          <cell r="C405" t="str">
            <v>83073</v>
          </cell>
          <cell r="D405" t="str">
            <v>Playgrd Bowling Gn Rd</v>
          </cell>
          <cell r="E405" t="str">
            <v>SSOUDEN</v>
          </cell>
          <cell r="F405" t="str">
            <v>N</v>
          </cell>
        </row>
        <row r="406">
          <cell r="C406" t="str">
            <v>83074</v>
          </cell>
          <cell r="D406" t="str">
            <v>Play Area - Southend, Cold ASh</v>
          </cell>
          <cell r="E406" t="str">
            <v>SSOUDEN</v>
          </cell>
          <cell r="F406" t="str">
            <v>C</v>
          </cell>
        </row>
        <row r="407">
          <cell r="C407" t="str">
            <v>83075</v>
          </cell>
          <cell r="D407" t="str">
            <v>Play Area - Mill Lane, Lambourn</v>
          </cell>
          <cell r="E407" t="str">
            <v>SSOUDEN</v>
          </cell>
          <cell r="F407" t="str">
            <v>C</v>
          </cell>
        </row>
        <row r="408">
          <cell r="C408" t="str">
            <v>83076</v>
          </cell>
          <cell r="D408" t="str">
            <v>Henwick Artificial Pitch</v>
          </cell>
          <cell r="E408" t="str">
            <v>SSOUDEN</v>
          </cell>
          <cell r="F408" t="str">
            <v>N</v>
          </cell>
        </row>
        <row r="409">
          <cell r="C409" t="str">
            <v>83077</v>
          </cell>
          <cell r="D409" t="str">
            <v>Wakemans Recreation Ground</v>
          </cell>
          <cell r="E409" t="str">
            <v>SSOUDEN</v>
          </cell>
          <cell r="F409" t="str">
            <v>C</v>
          </cell>
        </row>
        <row r="410">
          <cell r="C410" t="str">
            <v>83078</v>
          </cell>
          <cell r="D410" t="str">
            <v>Skatepark Burghfield Common</v>
          </cell>
          <cell r="E410" t="str">
            <v>SSOUDEN</v>
          </cell>
          <cell r="F410" t="str">
            <v>C</v>
          </cell>
        </row>
        <row r="411">
          <cell r="C411" t="str">
            <v>83079</v>
          </cell>
          <cell r="D411" t="str">
            <v>Thatcham Nature Discovery</v>
          </cell>
          <cell r="E411" t="str">
            <v>PHENDRY</v>
          </cell>
          <cell r="F411" t="str">
            <v>N</v>
          </cell>
        </row>
        <row r="412">
          <cell r="C412" t="str">
            <v>83080</v>
          </cell>
          <cell r="D412" t="str">
            <v>Open Space Enhancement Bourne Rd, Pangbourne</v>
          </cell>
          <cell r="E412" t="str">
            <v>SSOUDEN</v>
          </cell>
          <cell r="F412" t="str">
            <v>C</v>
          </cell>
        </row>
        <row r="413">
          <cell r="C413" t="str">
            <v>83081</v>
          </cell>
          <cell r="D413" t="str">
            <v>Open Space Improvements: Clay Hill Ward</v>
          </cell>
          <cell r="E413" t="str">
            <v>SSOUDEN</v>
          </cell>
          <cell r="F413" t="str">
            <v>N</v>
          </cell>
        </row>
        <row r="414">
          <cell r="C414" t="str">
            <v>83082</v>
          </cell>
          <cell r="D414" t="str">
            <v>Pigeons Farm Improvements</v>
          </cell>
          <cell r="E414" t="str">
            <v>SSOUDEN</v>
          </cell>
          <cell r="F414" t="str">
            <v>N</v>
          </cell>
        </row>
        <row r="415">
          <cell r="C415" t="str">
            <v>83083</v>
          </cell>
          <cell r="D415" t="str">
            <v>Turnpike Open Space Improvements</v>
          </cell>
          <cell r="E415" t="str">
            <v>SSOUDEN</v>
          </cell>
          <cell r="F415" t="str">
            <v>N</v>
          </cell>
        </row>
        <row r="416">
          <cell r="C416" t="str">
            <v>83084</v>
          </cell>
          <cell r="D416" t="str">
            <v>Bourne Road Improvements</v>
          </cell>
          <cell r="E416" t="str">
            <v>SSOUDEN</v>
          </cell>
          <cell r="F416" t="str">
            <v>N</v>
          </cell>
        </row>
        <row r="417">
          <cell r="C417" t="str">
            <v>83085</v>
          </cell>
          <cell r="D417" t="str">
            <v>Refurbishment of Mount Rd Play Area</v>
          </cell>
          <cell r="E417" t="str">
            <v>SSOUDEN</v>
          </cell>
          <cell r="F417" t="str">
            <v>C</v>
          </cell>
        </row>
        <row r="418">
          <cell r="C418" t="str">
            <v>83086</v>
          </cell>
          <cell r="D418" t="str">
            <v>CCTV Newbury - The Arcade</v>
          </cell>
          <cell r="E418" t="str">
            <v>SMURPHY</v>
          </cell>
          <cell r="F418" t="str">
            <v>N</v>
          </cell>
        </row>
        <row r="419">
          <cell r="C419" t="str">
            <v>83087</v>
          </cell>
          <cell r="D419" t="str">
            <v>CCTV Control Room</v>
          </cell>
          <cell r="E419" t="str">
            <v>SPOWELL</v>
          </cell>
          <cell r="F419" t="str">
            <v>N</v>
          </cell>
        </row>
        <row r="420">
          <cell r="C420" t="str">
            <v>83088</v>
          </cell>
          <cell r="D420" t="str">
            <v>Improvements to open space in Kintbury</v>
          </cell>
          <cell r="E420" t="str">
            <v>SSOUDEN</v>
          </cell>
          <cell r="F420" t="str">
            <v>N</v>
          </cell>
        </row>
        <row r="421">
          <cell r="C421" t="str">
            <v>83089</v>
          </cell>
          <cell r="D421" t="str">
            <v>St John's Roundabout CCTV Installation</v>
          </cell>
          <cell r="E421" t="str">
            <v>CMURISON</v>
          </cell>
          <cell r="F421" t="str">
            <v>N</v>
          </cell>
        </row>
        <row r="422">
          <cell r="C422" t="str">
            <v>83090</v>
          </cell>
          <cell r="D422" t="str">
            <v>IT System repalcement for FLARE</v>
          </cell>
          <cell r="E422" t="str">
            <v>SMURPHY</v>
          </cell>
          <cell r="F422" t="str">
            <v>N</v>
          </cell>
        </row>
        <row r="423">
          <cell r="C423" t="str">
            <v>83091</v>
          </cell>
          <cell r="D423" t="str">
            <v>Churn Street (Byway 2 Compton)</v>
          </cell>
          <cell r="E423" t="str">
            <v>PHENDRY</v>
          </cell>
          <cell r="F423" t="str">
            <v>N</v>
          </cell>
        </row>
        <row r="424">
          <cell r="C424" t="str">
            <v>83092</v>
          </cell>
          <cell r="D424" t="str">
            <v>Old Street (Byway 22 Beedon) Improvements</v>
          </cell>
          <cell r="E424" t="str">
            <v>PHENDRY</v>
          </cell>
          <cell r="F424" t="str">
            <v>N</v>
          </cell>
        </row>
        <row r="425">
          <cell r="C425" t="str">
            <v>83093</v>
          </cell>
          <cell r="D425" t="str">
            <v>Streatley Footpath 21 Improvements</v>
          </cell>
          <cell r="E425" t="str">
            <v>PHENDRY</v>
          </cell>
          <cell r="F425" t="str">
            <v>N</v>
          </cell>
        </row>
        <row r="426">
          <cell r="C426" t="str">
            <v>83094</v>
          </cell>
          <cell r="D426" t="str">
            <v>CCTV - St John's Roundabout</v>
          </cell>
          <cell r="E426" t="str">
            <v>SPOWELL</v>
          </cell>
          <cell r="F426" t="str">
            <v>N</v>
          </cell>
        </row>
        <row r="427">
          <cell r="C427" t="str">
            <v>83095</v>
          </cell>
          <cell r="D427" t="str">
            <v>Provision of CCTV within WB</v>
          </cell>
          <cell r="E427" t="str">
            <v>SPOWELL</v>
          </cell>
          <cell r="F427" t="str">
            <v>N</v>
          </cell>
        </row>
        <row r="428">
          <cell r="C428" t="str">
            <v>83096</v>
          </cell>
          <cell r="D428" t="str">
            <v>Newbury Public Open Space IMPS</v>
          </cell>
          <cell r="E428" t="str">
            <v>SSOUDEN</v>
          </cell>
          <cell r="F428" t="str">
            <v>N</v>
          </cell>
        </row>
        <row r="429">
          <cell r="C429" t="str">
            <v>83097</v>
          </cell>
          <cell r="D429" t="str">
            <v>Improvements to open space in Kintbury</v>
          </cell>
          <cell r="E429" t="str">
            <v>SSOUDEN</v>
          </cell>
          <cell r="F429" t="str">
            <v>N</v>
          </cell>
        </row>
        <row r="430">
          <cell r="C430" t="str">
            <v>83098</v>
          </cell>
          <cell r="D430" t="str">
            <v>Theale Swingbridge Picnic Site Improvements</v>
          </cell>
          <cell r="E430" t="str">
            <v>SSOUDEN</v>
          </cell>
          <cell r="F430" t="str">
            <v>N</v>
          </cell>
        </row>
        <row r="431">
          <cell r="C431" t="str">
            <v>83100</v>
          </cell>
          <cell r="D431" t="str">
            <v>Rd Traffic CCTV - Langley Hill</v>
          </cell>
          <cell r="E431" t="str">
            <v>GLUGG</v>
          </cell>
          <cell r="F431" t="str">
            <v>N</v>
          </cell>
        </row>
        <row r="432">
          <cell r="C432" t="str">
            <v>83101</v>
          </cell>
          <cell r="D432" t="str">
            <v>Contaminated Land - Beenham Landfill</v>
          </cell>
          <cell r="E432" t="str">
            <v>JPRIEST</v>
          </cell>
          <cell r="F432" t="str">
            <v>N</v>
          </cell>
        </row>
        <row r="433">
          <cell r="C433" t="str">
            <v>83200</v>
          </cell>
          <cell r="D433" t="str">
            <v>PDG Capital</v>
          </cell>
          <cell r="E433" t="str">
            <v>GLUGG</v>
          </cell>
          <cell r="F433" t="str">
            <v>N</v>
          </cell>
        </row>
        <row r="434">
          <cell r="C434" t="str">
            <v>85005</v>
          </cell>
          <cell r="D434" t="str">
            <v>Community Devel.Grants</v>
          </cell>
          <cell r="E434" t="str">
            <v>JSWEETING</v>
          </cell>
          <cell r="F434" t="str">
            <v>C</v>
          </cell>
        </row>
        <row r="435">
          <cell r="C435" t="str">
            <v>85116</v>
          </cell>
          <cell r="D435" t="str">
            <v>Playground Improvement</v>
          </cell>
          <cell r="E435" t="str">
            <v>SSOUDEN</v>
          </cell>
          <cell r="F435" t="str">
            <v>N</v>
          </cell>
        </row>
        <row r="436">
          <cell r="C436" t="str">
            <v>85129</v>
          </cell>
          <cell r="D436" t="str">
            <v>Shaw Hs Construction</v>
          </cell>
          <cell r="E436" t="str">
            <v>DAPPLETON</v>
          </cell>
          <cell r="F436" t="str">
            <v>N</v>
          </cell>
        </row>
        <row r="437">
          <cell r="C437" t="str">
            <v>85131</v>
          </cell>
          <cell r="D437" t="str">
            <v>Newbury Library</v>
          </cell>
          <cell r="E437" t="str">
            <v>COWEN</v>
          </cell>
          <cell r="F437" t="str">
            <v>C</v>
          </cell>
        </row>
        <row r="438">
          <cell r="C438" t="str">
            <v>85132</v>
          </cell>
          <cell r="D438" t="str">
            <v>Shawhs Lottery Bid St2</v>
          </cell>
          <cell r="E438" t="str">
            <v>DAPPLETON</v>
          </cell>
          <cell r="F438" t="str">
            <v>N</v>
          </cell>
        </row>
        <row r="439">
          <cell r="C439" t="str">
            <v>85133</v>
          </cell>
          <cell r="D439" t="str">
            <v>Shawhs/Trinity Dlpt</v>
          </cell>
          <cell r="E439" t="str">
            <v>DAPPLETON</v>
          </cell>
          <cell r="F439" t="str">
            <v>N</v>
          </cell>
        </row>
        <row r="440">
          <cell r="C440" t="str">
            <v>85134</v>
          </cell>
          <cell r="D440" t="str">
            <v>Shawhouse Mansion Mtce</v>
          </cell>
          <cell r="E440" t="str">
            <v>DAPPLETON</v>
          </cell>
          <cell r="F440" t="str">
            <v>N</v>
          </cell>
        </row>
        <row r="441">
          <cell r="C441" t="str">
            <v>85135</v>
          </cell>
          <cell r="D441" t="str">
            <v>Shaw House - Archaeology</v>
          </cell>
          <cell r="E441" t="str">
            <v>ALOARING</v>
          </cell>
          <cell r="F441" t="str">
            <v>N</v>
          </cell>
        </row>
        <row r="442">
          <cell r="C442" t="str">
            <v>85136</v>
          </cell>
          <cell r="D442" t="str">
            <v>Cotswold Sc Car Park</v>
          </cell>
          <cell r="E442" t="str">
            <v>AJONES</v>
          </cell>
          <cell r="F442" t="str">
            <v>C</v>
          </cell>
        </row>
        <row r="443">
          <cell r="C443" t="str">
            <v>85137</v>
          </cell>
          <cell r="D443" t="str">
            <v>Shaw House - Interpretation</v>
          </cell>
          <cell r="E443" t="str">
            <v>ALOARING</v>
          </cell>
          <cell r="F443" t="str">
            <v>N</v>
          </cell>
        </row>
        <row r="444">
          <cell r="C444" t="str">
            <v>85138</v>
          </cell>
          <cell r="D444" t="str">
            <v>Shaw House - Signage</v>
          </cell>
          <cell r="E444" t="str">
            <v>ALOARING</v>
          </cell>
          <cell r="F444" t="str">
            <v>N</v>
          </cell>
        </row>
        <row r="445">
          <cell r="C445" t="str">
            <v>85139</v>
          </cell>
          <cell r="D445" t="str">
            <v>Shaw House - Fitting Out</v>
          </cell>
          <cell r="E445" t="str">
            <v>ALOARING</v>
          </cell>
          <cell r="F445" t="str">
            <v>N</v>
          </cell>
        </row>
        <row r="446">
          <cell r="C446" t="str">
            <v>85143</v>
          </cell>
          <cell r="D446" t="str">
            <v>Museum Maint &amp; Repair</v>
          </cell>
          <cell r="E446" t="str">
            <v>ALOARING</v>
          </cell>
          <cell r="F446" t="str">
            <v>N</v>
          </cell>
        </row>
        <row r="447">
          <cell r="C447" t="str">
            <v>85144</v>
          </cell>
          <cell r="D447" t="str">
            <v>Skateboard/Roll Facili</v>
          </cell>
          <cell r="E447" t="str">
            <v>SSOUDEN</v>
          </cell>
          <cell r="F447" t="str">
            <v>C</v>
          </cell>
        </row>
        <row r="448">
          <cell r="C448" t="str">
            <v>85147</v>
          </cell>
          <cell r="D448" t="str">
            <v>Northcroft Improvement</v>
          </cell>
          <cell r="E448" t="str">
            <v>CWHITE</v>
          </cell>
          <cell r="F448" t="str">
            <v>C</v>
          </cell>
        </row>
        <row r="449">
          <cell r="C449" t="str">
            <v>85148</v>
          </cell>
          <cell r="D449" t="str">
            <v>Stroud Green Improvemt</v>
          </cell>
          <cell r="E449" t="str">
            <v>SSOUDEN</v>
          </cell>
          <cell r="F449" t="str">
            <v>N</v>
          </cell>
        </row>
        <row r="450">
          <cell r="C450" t="str">
            <v>85149</v>
          </cell>
          <cell r="D450" t="str">
            <v>Lambourn Ctr Int Modif</v>
          </cell>
          <cell r="E450" t="str">
            <v>AJONES</v>
          </cell>
          <cell r="F450" t="str">
            <v>C</v>
          </cell>
        </row>
        <row r="451">
          <cell r="C451" t="str">
            <v>85150</v>
          </cell>
          <cell r="D451" t="str">
            <v>Ramsbury Dr Play Area</v>
          </cell>
          <cell r="E451" t="str">
            <v>SSOUDEN</v>
          </cell>
          <cell r="F451" t="str">
            <v>C</v>
          </cell>
        </row>
        <row r="452">
          <cell r="C452" t="str">
            <v>85151</v>
          </cell>
          <cell r="D452" t="str">
            <v>Pritchard Close Equip</v>
          </cell>
          <cell r="E452" t="str">
            <v>SSOUDEN</v>
          </cell>
          <cell r="F452" t="str">
            <v>C</v>
          </cell>
        </row>
        <row r="453">
          <cell r="C453" t="str">
            <v>85153</v>
          </cell>
          <cell r="D453" t="str">
            <v>Henwick Wthy Sports Fa</v>
          </cell>
          <cell r="E453" t="str">
            <v>SSOUDEN</v>
          </cell>
          <cell r="F453" t="str">
            <v>N</v>
          </cell>
        </row>
        <row r="454">
          <cell r="C454" t="str">
            <v>85155</v>
          </cell>
          <cell r="D454" t="str">
            <v>Landscaping H'Ford Stn</v>
          </cell>
          <cell r="E454" t="str">
            <v>SSOUDEN</v>
          </cell>
          <cell r="F454" t="str">
            <v>C</v>
          </cell>
        </row>
        <row r="455">
          <cell r="C455" t="str">
            <v>85156</v>
          </cell>
          <cell r="D455" t="str">
            <v>Hunters Hill Play Area</v>
          </cell>
          <cell r="E455" t="str">
            <v>SSOUDEN</v>
          </cell>
          <cell r="F455" t="str">
            <v>N</v>
          </cell>
        </row>
        <row r="456">
          <cell r="C456" t="str">
            <v>85157</v>
          </cell>
          <cell r="D456" t="str">
            <v>Send Act-Youth Serv Co</v>
          </cell>
          <cell r="E456" t="str">
            <v>MVERNON</v>
          </cell>
          <cell r="F456" t="str">
            <v>C</v>
          </cell>
        </row>
        <row r="457">
          <cell r="C457" t="str">
            <v>85158</v>
          </cell>
          <cell r="D457" t="str">
            <v>Shefford Cofe Sch Equi</v>
          </cell>
          <cell r="E457" t="str">
            <v>THARDING</v>
          </cell>
          <cell r="F457" t="str">
            <v>C</v>
          </cell>
        </row>
        <row r="458">
          <cell r="C458" t="str">
            <v>85159</v>
          </cell>
          <cell r="D458" t="str">
            <v>Dwns Sch Sports Hall</v>
          </cell>
          <cell r="E458" t="str">
            <v>AJONES</v>
          </cell>
          <cell r="F458" t="str">
            <v>C</v>
          </cell>
        </row>
        <row r="459">
          <cell r="C459" t="str">
            <v>85160</v>
          </cell>
          <cell r="D459" t="str">
            <v>Fir Tree Prim School</v>
          </cell>
          <cell r="E459" t="str">
            <v>AJONES</v>
          </cell>
          <cell r="F459" t="str">
            <v>N</v>
          </cell>
        </row>
        <row r="460">
          <cell r="C460" t="str">
            <v>85161</v>
          </cell>
          <cell r="D460" t="str">
            <v>John O'Gaunt Arti Pitc</v>
          </cell>
          <cell r="E460" t="str">
            <v>AJONES</v>
          </cell>
          <cell r="F460" t="str">
            <v>N</v>
          </cell>
        </row>
        <row r="461">
          <cell r="C461" t="str">
            <v>85162</v>
          </cell>
          <cell r="D461" t="str">
            <v>G'Ham Court Prim Sch</v>
          </cell>
          <cell r="E461" t="str">
            <v>AJONES</v>
          </cell>
          <cell r="F461" t="str">
            <v>N</v>
          </cell>
        </row>
        <row r="462">
          <cell r="C462" t="str">
            <v>85163</v>
          </cell>
          <cell r="D462" t="str">
            <v>B'Fields Spec Sch Ga</v>
          </cell>
          <cell r="E462" t="str">
            <v>AJONES</v>
          </cell>
          <cell r="F462" t="str">
            <v>N</v>
          </cell>
        </row>
        <row r="463">
          <cell r="C463" t="str">
            <v>85164</v>
          </cell>
          <cell r="D463" t="str">
            <v>W'Side Y&amp;C Ctr Climwal</v>
          </cell>
          <cell r="E463" t="str">
            <v>AJONES</v>
          </cell>
          <cell r="F463" t="str">
            <v>N</v>
          </cell>
        </row>
        <row r="464">
          <cell r="C464" t="str">
            <v>85165</v>
          </cell>
          <cell r="D464" t="str">
            <v>Nof Project Salary</v>
          </cell>
          <cell r="E464" t="str">
            <v>THARDING</v>
          </cell>
          <cell r="F464" t="str">
            <v>C</v>
          </cell>
        </row>
        <row r="465">
          <cell r="C465" t="str">
            <v>85166</v>
          </cell>
          <cell r="D465" t="str">
            <v>Cotswold Refurb Fitnes</v>
          </cell>
          <cell r="E465" t="str">
            <v>AJONES</v>
          </cell>
          <cell r="F465" t="str">
            <v>C</v>
          </cell>
        </row>
        <row r="466">
          <cell r="C466" t="str">
            <v>85167</v>
          </cell>
          <cell r="D466" t="str">
            <v>Historic Character Stu</v>
          </cell>
          <cell r="E466" t="str">
            <v>ALOARING</v>
          </cell>
          <cell r="F466" t="str">
            <v>C</v>
          </cell>
        </row>
        <row r="467">
          <cell r="C467" t="str">
            <v>85168</v>
          </cell>
          <cell r="D467" t="str">
            <v>Holybrook Linear Park</v>
          </cell>
          <cell r="E467" t="str">
            <v>SSOUDEN</v>
          </cell>
          <cell r="F467" t="str">
            <v>N</v>
          </cell>
        </row>
        <row r="468">
          <cell r="C468" t="str">
            <v>85169</v>
          </cell>
          <cell r="D468" t="str">
            <v>Holybrook Community Centre</v>
          </cell>
          <cell r="E468" t="str">
            <v>NCARTER</v>
          </cell>
          <cell r="F468" t="str">
            <v>C</v>
          </cell>
        </row>
        <row r="469">
          <cell r="C469" t="str">
            <v>85170</v>
          </cell>
          <cell r="D469" t="str">
            <v>Willink Floodlights</v>
          </cell>
          <cell r="E469" t="str">
            <v>AJONES</v>
          </cell>
          <cell r="F469" t="str">
            <v>C</v>
          </cell>
        </row>
        <row r="470">
          <cell r="C470" t="str">
            <v>85171</v>
          </cell>
          <cell r="D470" t="str">
            <v>Greenham Community Centre</v>
          </cell>
          <cell r="E470" t="str">
            <v>RCRAGGS</v>
          </cell>
          <cell r="F470" t="str">
            <v>C</v>
          </cell>
        </row>
        <row r="471">
          <cell r="C471" t="str">
            <v>85172</v>
          </cell>
          <cell r="D471" t="str">
            <v>Cotswold Sports Centre Refurbishment</v>
          </cell>
          <cell r="E471" t="str">
            <v>AJONES</v>
          </cell>
          <cell r="F471" t="str">
            <v>N</v>
          </cell>
        </row>
        <row r="472">
          <cell r="C472" t="str">
            <v>85173</v>
          </cell>
          <cell r="D472" t="str">
            <v>Riverside Youth and Community Centre</v>
          </cell>
          <cell r="E472" t="str">
            <v>MVERNON</v>
          </cell>
          <cell r="F472" t="str">
            <v>C</v>
          </cell>
        </row>
        <row r="473">
          <cell r="C473" t="str">
            <v>85174</v>
          </cell>
          <cell r="D473" t="str">
            <v>Youth Capital Fund</v>
          </cell>
          <cell r="E473" t="str">
            <v>MPHILLIPS</v>
          </cell>
          <cell r="F473" t="str">
            <v>N</v>
          </cell>
        </row>
        <row r="474">
          <cell r="C474" t="str">
            <v>85175</v>
          </cell>
          <cell r="D474" t="str">
            <v>Play Strategy Grants from BLF</v>
          </cell>
          <cell r="E474" t="str">
            <v>DHOGG</v>
          </cell>
          <cell r="F474" t="str">
            <v>N</v>
          </cell>
        </row>
        <row r="475">
          <cell r="C475" t="str">
            <v>85176</v>
          </cell>
          <cell r="D475" t="str">
            <v>Greenham Capital Project</v>
          </cell>
          <cell r="E475" t="str">
            <v>MVERNON</v>
          </cell>
          <cell r="F475" t="str">
            <v>N</v>
          </cell>
        </row>
        <row r="476">
          <cell r="C476" t="str">
            <v>85177</v>
          </cell>
          <cell r="D476" t="str">
            <v>Moorside Music Project</v>
          </cell>
          <cell r="E476" t="str">
            <v>AJJOHNSTON</v>
          </cell>
          <cell r="F476" t="str">
            <v>N</v>
          </cell>
        </row>
        <row r="477">
          <cell r="C477" t="str">
            <v>85178</v>
          </cell>
          <cell r="D477" t="str">
            <v>Theale Y&amp;C Capital Fund</v>
          </cell>
          <cell r="E477" t="str">
            <v>LBEITH</v>
          </cell>
          <cell r="F477" t="str">
            <v>N</v>
          </cell>
        </row>
        <row r="478">
          <cell r="C478" t="str">
            <v>85179</v>
          </cell>
          <cell r="D478" t="str">
            <v>Waterside YCF</v>
          </cell>
          <cell r="E478" t="str">
            <v>AJMOORE</v>
          </cell>
          <cell r="F478" t="str">
            <v>N</v>
          </cell>
        </row>
        <row r="479">
          <cell r="C479" t="str">
            <v>85180</v>
          </cell>
          <cell r="D479" t="str">
            <v>Core Sites Essential Investment</v>
          </cell>
          <cell r="E479" t="str">
            <v>DAPPLETON</v>
          </cell>
          <cell r="F479" t="str">
            <v>N</v>
          </cell>
        </row>
        <row r="480">
          <cell r="C480" t="str">
            <v>86002</v>
          </cell>
          <cell r="D480" t="str">
            <v>Greenfield House</v>
          </cell>
          <cell r="E480" t="str">
            <v>BSEARLE</v>
          </cell>
          <cell r="F480" t="str">
            <v>C</v>
          </cell>
        </row>
        <row r="481">
          <cell r="C481" t="str">
            <v>86003</v>
          </cell>
          <cell r="D481" t="str">
            <v>R.A.P. Data Requirment</v>
          </cell>
          <cell r="E481" t="str">
            <v>TBELL</v>
          </cell>
          <cell r="F481" t="str">
            <v>C</v>
          </cell>
        </row>
        <row r="482">
          <cell r="C482" t="str">
            <v>86004</v>
          </cell>
          <cell r="D482" t="str">
            <v>Relctn Of George House</v>
          </cell>
          <cell r="E482" t="str">
            <v>IMUNDY</v>
          </cell>
          <cell r="F482" t="str">
            <v>C</v>
          </cell>
        </row>
        <row r="483">
          <cell r="C483" t="str">
            <v>86005</v>
          </cell>
          <cell r="D483" t="str">
            <v>Reloc York House CHLDS HO</v>
          </cell>
          <cell r="E483" t="str">
            <v>CWHITE</v>
          </cell>
          <cell r="F483" t="str">
            <v>C</v>
          </cell>
        </row>
        <row r="484">
          <cell r="C484" t="str">
            <v>86006</v>
          </cell>
          <cell r="D484" t="str">
            <v>I.T.Serv Devel'Ts Pmgt</v>
          </cell>
          <cell r="E484" t="str">
            <v>JGRAVES</v>
          </cell>
          <cell r="F484" t="str">
            <v>C</v>
          </cell>
        </row>
        <row r="485">
          <cell r="C485" t="str">
            <v>86008</v>
          </cell>
          <cell r="D485" t="str">
            <v>O/T Equipment</v>
          </cell>
          <cell r="E485" t="str">
            <v>PLEAVEY</v>
          </cell>
          <cell r="F485" t="str">
            <v>N</v>
          </cell>
        </row>
        <row r="486">
          <cell r="C486" t="str">
            <v>86010</v>
          </cell>
          <cell r="D486" t="str">
            <v>Software Rep Ict Strat</v>
          </cell>
          <cell r="E486" t="str">
            <v>JGRAVES</v>
          </cell>
          <cell r="F486" t="str">
            <v>C</v>
          </cell>
        </row>
        <row r="487">
          <cell r="C487" t="str">
            <v>86011</v>
          </cell>
          <cell r="D487" t="str">
            <v>Improving Info Mngmnt</v>
          </cell>
          <cell r="E487" t="str">
            <v>JGRAVES</v>
          </cell>
          <cell r="F487" t="str">
            <v>N</v>
          </cell>
        </row>
        <row r="488">
          <cell r="C488" t="str">
            <v>86012</v>
          </cell>
          <cell r="D488" t="str">
            <v>Int Care Walnut Cl.</v>
          </cell>
          <cell r="E488" t="str">
            <v>DBUTLAND</v>
          </cell>
          <cell r="F488" t="str">
            <v>C</v>
          </cell>
        </row>
        <row r="489">
          <cell r="C489" t="str">
            <v>86013</v>
          </cell>
          <cell r="D489" t="str">
            <v>Building Work :Fosteri</v>
          </cell>
          <cell r="E489" t="str">
            <v>LHUNT</v>
          </cell>
          <cell r="F489" t="str">
            <v>N</v>
          </cell>
        </row>
        <row r="490">
          <cell r="C490" t="str">
            <v>86014</v>
          </cell>
          <cell r="D490" t="str">
            <v>Housing IT Upgrade</v>
          </cell>
          <cell r="E490" t="str">
            <v>BSEARLE</v>
          </cell>
          <cell r="F490" t="str">
            <v>C</v>
          </cell>
        </row>
        <row r="491">
          <cell r="C491" t="str">
            <v>86015</v>
          </cell>
          <cell r="D491" t="str">
            <v>Nby Day Ctr - Replacmt</v>
          </cell>
          <cell r="E491" t="str">
            <v>BSEARLE</v>
          </cell>
          <cell r="F491" t="str">
            <v>N</v>
          </cell>
        </row>
        <row r="492">
          <cell r="C492" t="str">
            <v>86016</v>
          </cell>
          <cell r="D492" t="str">
            <v>It System Replacement</v>
          </cell>
          <cell r="E492" t="str">
            <v>JGRAVES</v>
          </cell>
          <cell r="F492" t="str">
            <v>N</v>
          </cell>
        </row>
        <row r="493">
          <cell r="C493" t="str">
            <v>86017</v>
          </cell>
          <cell r="D493" t="str">
            <v>Kingsley Ctr - Air Con</v>
          </cell>
          <cell r="E493" t="str">
            <v>TBELL</v>
          </cell>
          <cell r="F493" t="str">
            <v>C</v>
          </cell>
        </row>
        <row r="494">
          <cell r="C494" t="str">
            <v>86018</v>
          </cell>
          <cell r="D494" t="str">
            <v>Walnut Close - Office Conv</v>
          </cell>
          <cell r="E494" t="str">
            <v>JEVANS</v>
          </cell>
          <cell r="F494" t="str">
            <v>C</v>
          </cell>
        </row>
        <row r="495">
          <cell r="C495" t="str">
            <v>86019</v>
          </cell>
          <cell r="D495" t="str">
            <v>Castlecroft</v>
          </cell>
          <cell r="E495" t="str">
            <v>SADAMANTOS</v>
          </cell>
          <cell r="F495" t="str">
            <v>N</v>
          </cell>
        </row>
        <row r="496">
          <cell r="C496" t="str">
            <v>86020</v>
          </cell>
          <cell r="D496" t="str">
            <v>Temp Accommodation Refurbishment</v>
          </cell>
          <cell r="E496" t="str">
            <v>JGRAVES</v>
          </cell>
          <cell r="F496" t="str">
            <v>N</v>
          </cell>
        </row>
        <row r="497">
          <cell r="C497" t="str">
            <v>86021</v>
          </cell>
          <cell r="D497" t="str">
            <v>Greenham House</v>
          </cell>
          <cell r="E497" t="str">
            <v>KREEVE</v>
          </cell>
          <cell r="F497" t="str">
            <v>C</v>
          </cell>
        </row>
        <row r="498">
          <cell r="C498" t="str">
            <v>86022</v>
          </cell>
          <cell r="D498" t="str">
            <v>Gypsy &amp; Traveller Grant</v>
          </cell>
          <cell r="E498" t="str">
            <v>TFORSTER</v>
          </cell>
          <cell r="F498" t="str">
            <v>N</v>
          </cell>
        </row>
        <row r="499">
          <cell r="C499" t="str">
            <v>86023</v>
          </cell>
          <cell r="D499" t="str">
            <v>Waring House - Site Clearance</v>
          </cell>
          <cell r="E499" t="str">
            <v>TFORSTER</v>
          </cell>
          <cell r="F499" t="str">
            <v>N</v>
          </cell>
        </row>
        <row r="500">
          <cell r="C500" t="str">
            <v>87066</v>
          </cell>
          <cell r="D500" t="str">
            <v>Geographic Info.System</v>
          </cell>
          <cell r="E500" t="str">
            <v>KGRIFFIN</v>
          </cell>
          <cell r="F500" t="str">
            <v>N</v>
          </cell>
        </row>
        <row r="501">
          <cell r="C501" t="str">
            <v>87072</v>
          </cell>
          <cell r="D501" t="str">
            <v>Shop Mobility</v>
          </cell>
          <cell r="E501" t="str">
            <v>SSMYTH</v>
          </cell>
          <cell r="F501" t="str">
            <v>N</v>
          </cell>
        </row>
        <row r="502">
          <cell r="C502" t="str">
            <v>87093</v>
          </cell>
          <cell r="D502" t="str">
            <v>Berks Archive Project</v>
          </cell>
          <cell r="E502" t="str">
            <v>AGREEN</v>
          </cell>
          <cell r="F502" t="str">
            <v>C</v>
          </cell>
        </row>
        <row r="503">
          <cell r="C503" t="str">
            <v>87102</v>
          </cell>
          <cell r="D503" t="str">
            <v>Feasibility Study-Ndc</v>
          </cell>
          <cell r="E503" t="str">
            <v>AGREEN</v>
          </cell>
          <cell r="F503" t="str">
            <v>C</v>
          </cell>
        </row>
        <row r="504">
          <cell r="C504" t="str">
            <v>87103</v>
          </cell>
          <cell r="D504" t="str">
            <v>Bldg Mtce Total Prov</v>
          </cell>
          <cell r="E504" t="str">
            <v>SLBROUGHTON</v>
          </cell>
          <cell r="F504" t="str">
            <v>N</v>
          </cell>
        </row>
        <row r="505">
          <cell r="C505" t="str">
            <v>87104</v>
          </cell>
          <cell r="D505" t="str">
            <v>All Offices Health&amp;Saf</v>
          </cell>
          <cell r="E505" t="str">
            <v>IPRIESTLEY</v>
          </cell>
          <cell r="F505" t="str">
            <v>N</v>
          </cell>
        </row>
        <row r="506">
          <cell r="C506" t="str">
            <v>87105</v>
          </cell>
          <cell r="D506" t="str">
            <v>Feasibility Studies</v>
          </cell>
          <cell r="E506" t="str">
            <v>SLBROUGHTON</v>
          </cell>
          <cell r="F506" t="str">
            <v>N</v>
          </cell>
        </row>
        <row r="507">
          <cell r="C507" t="str">
            <v>87106</v>
          </cell>
          <cell r="D507" t="str">
            <v>Corp Minor Works</v>
          </cell>
          <cell r="E507" t="str">
            <v>GEDDY</v>
          </cell>
          <cell r="F507" t="str">
            <v>N</v>
          </cell>
        </row>
        <row r="508">
          <cell r="C508" t="str">
            <v>87108</v>
          </cell>
          <cell r="D508" t="str">
            <v>Report Integration S/W</v>
          </cell>
          <cell r="E508" t="str">
            <v>MHARRIS</v>
          </cell>
          <cell r="F508" t="str">
            <v>N</v>
          </cell>
        </row>
        <row r="509">
          <cell r="C509" t="str">
            <v>87109</v>
          </cell>
          <cell r="D509" t="str">
            <v>Lan Software Upgrade</v>
          </cell>
          <cell r="E509" t="str">
            <v>MHARRIS</v>
          </cell>
          <cell r="F509" t="str">
            <v>N</v>
          </cell>
        </row>
        <row r="510">
          <cell r="C510" t="str">
            <v>87110</v>
          </cell>
          <cell r="D510" t="str">
            <v>Corp It Replacement</v>
          </cell>
          <cell r="E510" t="str">
            <v>KGRIFFIN</v>
          </cell>
          <cell r="F510" t="str">
            <v>N</v>
          </cell>
        </row>
        <row r="511">
          <cell r="C511" t="str">
            <v>87111</v>
          </cell>
          <cell r="D511" t="str">
            <v>Ampere Road</v>
          </cell>
          <cell r="E511" t="str">
            <v>AGREEN</v>
          </cell>
          <cell r="F511" t="str">
            <v>N</v>
          </cell>
        </row>
        <row r="512">
          <cell r="C512" t="str">
            <v>87114</v>
          </cell>
          <cell r="D512" t="str">
            <v>Cap Sal Capital Acct</v>
          </cell>
          <cell r="E512" t="str">
            <v>AWALKER</v>
          </cell>
          <cell r="F512" t="str">
            <v>N</v>
          </cell>
        </row>
        <row r="513">
          <cell r="C513" t="str">
            <v>87115</v>
          </cell>
          <cell r="D513" t="str">
            <v>Cap Sal Property</v>
          </cell>
          <cell r="E513" t="str">
            <v>SLBROUGHTON</v>
          </cell>
          <cell r="F513" t="str">
            <v>N</v>
          </cell>
        </row>
        <row r="514">
          <cell r="C514" t="str">
            <v>87116</v>
          </cell>
          <cell r="D514" t="str">
            <v>Pump Heating - Newbury Library</v>
          </cell>
          <cell r="E514" t="str">
            <v>GEDDY</v>
          </cell>
          <cell r="F514" t="str">
            <v>N</v>
          </cell>
        </row>
        <row r="515">
          <cell r="C515" t="str">
            <v>87119</v>
          </cell>
          <cell r="D515" t="str">
            <v>Cond/Asb/Meas Surveys</v>
          </cell>
          <cell r="E515" t="str">
            <v>SLBROUGHTON</v>
          </cell>
          <cell r="F515" t="str">
            <v>N</v>
          </cell>
        </row>
        <row r="516">
          <cell r="C516" t="str">
            <v>87120</v>
          </cell>
          <cell r="D516" t="str">
            <v>DIP System Upgrade</v>
          </cell>
          <cell r="E516" t="str">
            <v>SDUFFIN</v>
          </cell>
          <cell r="F516" t="str">
            <v>N</v>
          </cell>
        </row>
        <row r="517">
          <cell r="C517" t="str">
            <v>87123</v>
          </cell>
          <cell r="D517" t="str">
            <v>E Of Dist Modernisation</v>
          </cell>
          <cell r="E517" t="str">
            <v/>
          </cell>
          <cell r="F517" t="str">
            <v>C</v>
          </cell>
        </row>
        <row r="518">
          <cell r="C518" t="str">
            <v>87124</v>
          </cell>
          <cell r="D518" t="str">
            <v>Ufton Court Maintenanc</v>
          </cell>
          <cell r="E518" t="str">
            <v>DAPPLETON</v>
          </cell>
          <cell r="F518" t="str">
            <v>C</v>
          </cell>
        </row>
        <row r="519">
          <cell r="C519" t="str">
            <v>87125</v>
          </cell>
          <cell r="D519" t="str">
            <v>Asset Disposal Prog</v>
          </cell>
          <cell r="E519" t="str">
            <v>SLBROUGHTON</v>
          </cell>
          <cell r="F519" t="str">
            <v>N</v>
          </cell>
        </row>
        <row r="520">
          <cell r="C520" t="str">
            <v>87126</v>
          </cell>
          <cell r="D520" t="str">
            <v>Access Works/Disabled</v>
          </cell>
          <cell r="E520" t="str">
            <v>SLBROUGHTON</v>
          </cell>
          <cell r="F520" t="str">
            <v>N</v>
          </cell>
        </row>
        <row r="521">
          <cell r="C521" t="str">
            <v>87129</v>
          </cell>
          <cell r="D521" t="str">
            <v>Asbestos - Pmp</v>
          </cell>
          <cell r="E521" t="str">
            <v>SLBROUGHTON</v>
          </cell>
          <cell r="F521" t="str">
            <v>N</v>
          </cell>
        </row>
        <row r="522">
          <cell r="C522" t="str">
            <v>87131</v>
          </cell>
          <cell r="D522" t="str">
            <v>Education - Pmp</v>
          </cell>
          <cell r="E522" t="str">
            <v>SLBROUGHTON</v>
          </cell>
          <cell r="F522" t="str">
            <v>N</v>
          </cell>
        </row>
        <row r="523">
          <cell r="C523" t="str">
            <v>87132</v>
          </cell>
          <cell r="D523" t="str">
            <v>Social Services - Pmp</v>
          </cell>
          <cell r="E523" t="str">
            <v>SLBROUGHTON</v>
          </cell>
          <cell r="F523" t="str">
            <v>N</v>
          </cell>
        </row>
        <row r="524">
          <cell r="C524" t="str">
            <v>87133</v>
          </cell>
          <cell r="D524" t="str">
            <v>Culture&amp;Youth - Pmp</v>
          </cell>
          <cell r="E524" t="str">
            <v>DAPPLETON</v>
          </cell>
          <cell r="F524" t="str">
            <v>N</v>
          </cell>
        </row>
        <row r="525">
          <cell r="C525" t="str">
            <v>87135</v>
          </cell>
          <cell r="D525" t="str">
            <v>Education - Minor Wks</v>
          </cell>
          <cell r="E525" t="str">
            <v>MLEWIS</v>
          </cell>
          <cell r="F525" t="str">
            <v>N</v>
          </cell>
        </row>
        <row r="526">
          <cell r="C526" t="str">
            <v>87138</v>
          </cell>
          <cell r="D526" t="str">
            <v>Pound Lane Open Space</v>
          </cell>
          <cell r="E526" t="str">
            <v>DCROUCH</v>
          </cell>
          <cell r="F526" t="str">
            <v>N</v>
          </cell>
        </row>
        <row r="527">
          <cell r="C527" t="str">
            <v>87139</v>
          </cell>
          <cell r="D527" t="str">
            <v>Libraries Pmp</v>
          </cell>
          <cell r="E527" t="str">
            <v>DAPPLETON</v>
          </cell>
          <cell r="F527" t="str">
            <v>N</v>
          </cell>
        </row>
        <row r="528">
          <cell r="C528" t="str">
            <v>87140</v>
          </cell>
          <cell r="D528" t="str">
            <v>Countryside &amp; Env Pmp</v>
          </cell>
          <cell r="E528" t="str">
            <v>SLBROUGHTON</v>
          </cell>
          <cell r="F528" t="str">
            <v>N</v>
          </cell>
        </row>
        <row r="529">
          <cell r="C529" t="str">
            <v>87141</v>
          </cell>
          <cell r="D529" t="str">
            <v>Security Review</v>
          </cell>
          <cell r="E529" t="str">
            <v>AGREEN</v>
          </cell>
          <cell r="F529" t="str">
            <v>N</v>
          </cell>
        </row>
        <row r="530">
          <cell r="C530" t="str">
            <v>87142</v>
          </cell>
          <cell r="D530" t="str">
            <v>Building Safer Communi</v>
          </cell>
          <cell r="E530" t="str">
            <v>RCRAGGS</v>
          </cell>
          <cell r="F530" t="str">
            <v>C</v>
          </cell>
        </row>
        <row r="531">
          <cell r="C531" t="str">
            <v>87143</v>
          </cell>
          <cell r="D531" t="str">
            <v>Accom Phase 2 Northcro</v>
          </cell>
          <cell r="E531" t="str">
            <v>AGREEN</v>
          </cell>
          <cell r="F531" t="str">
            <v>C</v>
          </cell>
        </row>
        <row r="532">
          <cell r="C532" t="str">
            <v>87144</v>
          </cell>
          <cell r="D532" t="str">
            <v>Accommodation Phase 2A</v>
          </cell>
          <cell r="E532" t="str">
            <v>AGREEN</v>
          </cell>
          <cell r="F532" t="str">
            <v>C</v>
          </cell>
        </row>
        <row r="533">
          <cell r="C533" t="str">
            <v>87146</v>
          </cell>
          <cell r="D533" t="str">
            <v>Credit Cover Avonbank</v>
          </cell>
          <cell r="E533" t="str">
            <v>NCARTER</v>
          </cell>
          <cell r="F533" t="str">
            <v>C</v>
          </cell>
        </row>
        <row r="534">
          <cell r="C534" t="str">
            <v>87147</v>
          </cell>
          <cell r="D534" t="str">
            <v>Accom Phase 2 Avonbank</v>
          </cell>
          <cell r="E534" t="str">
            <v>AGREEN</v>
          </cell>
          <cell r="F534" t="str">
            <v>N</v>
          </cell>
        </row>
        <row r="535">
          <cell r="C535" t="str">
            <v>87149</v>
          </cell>
          <cell r="D535" t="str">
            <v>Town Centre Developmnt</v>
          </cell>
          <cell r="E535" t="str">
            <v>NCARTER</v>
          </cell>
          <cell r="F535" t="str">
            <v>N</v>
          </cell>
        </row>
        <row r="536">
          <cell r="C536" t="str">
            <v>87150</v>
          </cell>
          <cell r="D536" t="str">
            <v>Brewery Court Pabx</v>
          </cell>
          <cell r="E536" t="str">
            <v>NCARTER</v>
          </cell>
          <cell r="F536" t="str">
            <v>C</v>
          </cell>
        </row>
        <row r="537">
          <cell r="C537" t="str">
            <v>87151</v>
          </cell>
          <cell r="D537" t="str">
            <v>George House Pabx</v>
          </cell>
          <cell r="E537" t="str">
            <v>NCARTER</v>
          </cell>
          <cell r="F537" t="str">
            <v>N</v>
          </cell>
        </row>
        <row r="538">
          <cell r="C538" t="str">
            <v>87152</v>
          </cell>
          <cell r="D538" t="str">
            <v>Wan Upgrade</v>
          </cell>
          <cell r="E538" t="str">
            <v>KGRIFFIN</v>
          </cell>
          <cell r="F538" t="str">
            <v>N</v>
          </cell>
        </row>
        <row r="539">
          <cell r="C539" t="str">
            <v>87153</v>
          </cell>
          <cell r="D539" t="str">
            <v>Upgrade Network Conect</v>
          </cell>
          <cell r="E539" t="str">
            <v>KGRIFFIN</v>
          </cell>
          <cell r="F539" t="str">
            <v>C</v>
          </cell>
        </row>
        <row r="540">
          <cell r="C540" t="str">
            <v>87154</v>
          </cell>
          <cell r="D540" t="str">
            <v>Parish Planning</v>
          </cell>
          <cell r="E540" t="str">
            <v>MHARRIS</v>
          </cell>
          <cell r="F540" t="str">
            <v>N</v>
          </cell>
        </row>
        <row r="541">
          <cell r="C541" t="str">
            <v>87155</v>
          </cell>
          <cell r="D541" t="str">
            <v>Rnib React</v>
          </cell>
          <cell r="E541" t="str">
            <v>NCARTER</v>
          </cell>
          <cell r="F541" t="str">
            <v>C</v>
          </cell>
        </row>
        <row r="542">
          <cell r="C542" t="str">
            <v>87156</v>
          </cell>
          <cell r="D542" t="str">
            <v>Hungerford Library</v>
          </cell>
          <cell r="E542" t="str">
            <v>COWEN</v>
          </cell>
          <cell r="F542" t="str">
            <v>N</v>
          </cell>
        </row>
        <row r="543">
          <cell r="C543" t="str">
            <v>87157</v>
          </cell>
          <cell r="D543" t="str">
            <v>Business Continuity</v>
          </cell>
          <cell r="E543" t="str">
            <v>KGRIFFIN</v>
          </cell>
          <cell r="F543" t="str">
            <v>N</v>
          </cell>
        </row>
        <row r="544">
          <cell r="C544" t="str">
            <v>87158</v>
          </cell>
          <cell r="D544" t="str">
            <v>Air Conditioning</v>
          </cell>
          <cell r="E544" t="str">
            <v>NCARTER</v>
          </cell>
          <cell r="F544" t="str">
            <v>C</v>
          </cell>
        </row>
        <row r="545">
          <cell r="C545" t="str">
            <v>87159</v>
          </cell>
          <cell r="D545" t="str">
            <v>Flexible Working-Ph3Ac</v>
          </cell>
          <cell r="E545" t="str">
            <v>NCARTER</v>
          </cell>
          <cell r="F545" t="str">
            <v>N</v>
          </cell>
        </row>
        <row r="546">
          <cell r="C546" t="str">
            <v>87160</v>
          </cell>
          <cell r="D546" t="str">
            <v>Wash Common Library</v>
          </cell>
          <cell r="E546" t="str">
            <v>NCARTER</v>
          </cell>
          <cell r="F546" t="str">
            <v>C</v>
          </cell>
        </row>
        <row r="547">
          <cell r="C547" t="str">
            <v>87161</v>
          </cell>
          <cell r="D547" t="str">
            <v>Refresh Corp Bkup Medi</v>
          </cell>
          <cell r="E547" t="str">
            <v>NCARTER</v>
          </cell>
          <cell r="F547" t="str">
            <v>C</v>
          </cell>
        </row>
        <row r="548">
          <cell r="C548" t="str">
            <v>87162</v>
          </cell>
          <cell r="D548" t="str">
            <v>Housing Pmp</v>
          </cell>
          <cell r="E548" t="str">
            <v>GEDDY</v>
          </cell>
          <cell r="F548" t="str">
            <v>N</v>
          </cell>
        </row>
        <row r="549">
          <cell r="C549" t="str">
            <v>87163</v>
          </cell>
          <cell r="D549" t="str">
            <v>Avonbank Lease</v>
          </cell>
          <cell r="E549" t="str">
            <v>AGREEN</v>
          </cell>
          <cell r="F549" t="str">
            <v>N</v>
          </cell>
        </row>
        <row r="550">
          <cell r="C550" t="str">
            <v>87164</v>
          </cell>
          <cell r="D550" t="str">
            <v>Greenham Y&amp;C Fire Damage</v>
          </cell>
          <cell r="E550" t="str">
            <v>GEDDY</v>
          </cell>
          <cell r="F550" t="str">
            <v>C</v>
          </cell>
        </row>
        <row r="551">
          <cell r="C551" t="str">
            <v>87165</v>
          </cell>
          <cell r="D551" t="str">
            <v>Market St PABX</v>
          </cell>
          <cell r="E551" t="str">
            <v>NCARTER</v>
          </cell>
          <cell r="F551" t="str">
            <v>C</v>
          </cell>
        </row>
        <row r="552">
          <cell r="C552" t="str">
            <v>87166</v>
          </cell>
          <cell r="D552" t="str">
            <v>Lambourn Library Counter</v>
          </cell>
          <cell r="E552" t="str">
            <v>COWEN</v>
          </cell>
          <cell r="F552" t="str">
            <v>C</v>
          </cell>
        </row>
        <row r="553">
          <cell r="C553" t="str">
            <v>87167</v>
          </cell>
          <cell r="D553" t="str">
            <v>Email System Upgrade</v>
          </cell>
          <cell r="E553" t="str">
            <v>KGRIFFIN</v>
          </cell>
          <cell r="F553" t="str">
            <v>C</v>
          </cell>
        </row>
        <row r="554">
          <cell r="C554" t="str">
            <v>87168</v>
          </cell>
          <cell r="D554" t="str">
            <v>Unit K - Surrender</v>
          </cell>
          <cell r="E554" t="str">
            <v>MPOWERS</v>
          </cell>
          <cell r="F554" t="str">
            <v>N</v>
          </cell>
        </row>
        <row r="555">
          <cell r="C555" t="str">
            <v>87169</v>
          </cell>
          <cell r="D555" t="str">
            <v>PABX Software Upgrades</v>
          </cell>
          <cell r="E555" t="str">
            <v>KGRIFFIN</v>
          </cell>
          <cell r="F555" t="str">
            <v>C</v>
          </cell>
        </row>
        <row r="556">
          <cell r="C556" t="str">
            <v>87170</v>
          </cell>
          <cell r="D556" t="str">
            <v>Accommodation Moves</v>
          </cell>
          <cell r="E556" t="str">
            <v>AGREEN</v>
          </cell>
          <cell r="F556" t="str">
            <v>C</v>
          </cell>
        </row>
        <row r="557">
          <cell r="C557" t="str">
            <v>87171</v>
          </cell>
          <cell r="D557" t="str">
            <v>SX3</v>
          </cell>
          <cell r="E557" t="str">
            <v>SANDERSON</v>
          </cell>
          <cell r="F557" t="str">
            <v>N</v>
          </cell>
        </row>
        <row r="558">
          <cell r="C558" t="str">
            <v>87172</v>
          </cell>
          <cell r="D558" t="str">
            <v>HR/Payroll System</v>
          </cell>
          <cell r="E558" t="str">
            <v>SDUFFIN</v>
          </cell>
          <cell r="F558" t="str">
            <v>N</v>
          </cell>
        </row>
        <row r="559">
          <cell r="C559" t="str">
            <v>87173</v>
          </cell>
          <cell r="D559" t="str">
            <v>Market Street Facilities</v>
          </cell>
          <cell r="E559" t="str">
            <v>NCARTER</v>
          </cell>
          <cell r="F559" t="str">
            <v>N</v>
          </cell>
        </row>
        <row r="560">
          <cell r="C560" t="str">
            <v>87174</v>
          </cell>
          <cell r="D560" t="str">
            <v>Library's PC Replacement</v>
          </cell>
          <cell r="E560" t="str">
            <v>COWEN</v>
          </cell>
          <cell r="F560" t="str">
            <v>C</v>
          </cell>
        </row>
        <row r="561">
          <cell r="C561" t="str">
            <v>87175</v>
          </cell>
          <cell r="D561" t="str">
            <v>Thatcham Library Refurbishment</v>
          </cell>
          <cell r="E561" t="str">
            <v>COWEN</v>
          </cell>
          <cell r="F561" t="str">
            <v>C</v>
          </cell>
        </row>
        <row r="562">
          <cell r="C562" t="str">
            <v>87176</v>
          </cell>
          <cell r="D562" t="str">
            <v>Wash Common Library</v>
          </cell>
          <cell r="E562" t="str">
            <v>COWEN</v>
          </cell>
          <cell r="F562" t="str">
            <v>N</v>
          </cell>
        </row>
        <row r="563">
          <cell r="C563" t="str">
            <v>87177</v>
          </cell>
          <cell r="D563" t="str">
            <v>Voicemail Upgrade</v>
          </cell>
          <cell r="E563" t="str">
            <v>KREDDINGS</v>
          </cell>
          <cell r="F563" t="str">
            <v>N</v>
          </cell>
        </row>
        <row r="564">
          <cell r="C564" t="str">
            <v>87178</v>
          </cell>
          <cell r="D564" t="str">
            <v>Switchboard Upgrade</v>
          </cell>
          <cell r="E564" t="str">
            <v>KREDDINGS</v>
          </cell>
          <cell r="F564" t="str">
            <v>N</v>
          </cell>
        </row>
        <row r="565">
          <cell r="C565" t="str">
            <v>87179</v>
          </cell>
          <cell r="D565" t="str">
            <v>Business System Development Fund</v>
          </cell>
          <cell r="E565" t="str">
            <v>SFREEMAN</v>
          </cell>
          <cell r="F565" t="str">
            <v>N</v>
          </cell>
        </row>
        <row r="566">
          <cell r="C566" t="str">
            <v>87180</v>
          </cell>
          <cell r="D566" t="str">
            <v>Call Management Software Upgrade</v>
          </cell>
          <cell r="E566" t="str">
            <v>KREDDINGS</v>
          </cell>
          <cell r="F566" t="str">
            <v>C</v>
          </cell>
        </row>
        <row r="567">
          <cell r="C567" t="str">
            <v>87181</v>
          </cell>
          <cell r="D567" t="str">
            <v>Application Firewall</v>
          </cell>
          <cell r="E567" t="str">
            <v>ABEST</v>
          </cell>
          <cell r="F567" t="str">
            <v>N</v>
          </cell>
        </row>
        <row r="568">
          <cell r="C568" t="str">
            <v>87182</v>
          </cell>
          <cell r="D568" t="str">
            <v>Library Management System Replacement</v>
          </cell>
          <cell r="E568" t="str">
            <v>COWEN</v>
          </cell>
          <cell r="F568" t="str">
            <v>N</v>
          </cell>
        </row>
        <row r="569">
          <cell r="C569" t="str">
            <v>87183</v>
          </cell>
          <cell r="D569" t="str">
            <v>Kennet Valley Free Church Community Meeting Rooms</v>
          </cell>
          <cell r="E569" t="str">
            <v>MHARRIS</v>
          </cell>
          <cell r="F569" t="str">
            <v>C</v>
          </cell>
        </row>
        <row r="570">
          <cell r="C570" t="str">
            <v>87184</v>
          </cell>
          <cell r="D570" t="str">
            <v>Vibrant Villages</v>
          </cell>
          <cell r="E570" t="str">
            <v>MHARRIS</v>
          </cell>
          <cell r="F570" t="str">
            <v>N</v>
          </cell>
        </row>
        <row r="571">
          <cell r="C571" t="str">
            <v>87185</v>
          </cell>
          <cell r="D571" t="str">
            <v>Fire Risk Assessment</v>
          </cell>
          <cell r="E571" t="str">
            <v>AGREEN</v>
          </cell>
          <cell r="F571" t="str">
            <v>N</v>
          </cell>
        </row>
        <row r="572">
          <cell r="C572" t="str">
            <v>87186</v>
          </cell>
          <cell r="D572" t="str">
            <v>Control of Legionnaires Disease</v>
          </cell>
          <cell r="E572" t="str">
            <v>AGREEN</v>
          </cell>
          <cell r="F572" t="str">
            <v>N</v>
          </cell>
        </row>
        <row r="573">
          <cell r="C573" t="str">
            <v>87187</v>
          </cell>
          <cell r="D573" t="str">
            <v>SEEDA Market Towns (SERTP)</v>
          </cell>
          <cell r="E573" t="str">
            <v>SSMYTH</v>
          </cell>
          <cell r="F573" t="str">
            <v>N</v>
          </cell>
        </row>
        <row r="574">
          <cell r="C574" t="str">
            <v>87188</v>
          </cell>
          <cell r="D574" t="str">
            <v>Co-location of Community Safety Team</v>
          </cell>
          <cell r="E574" t="str">
            <v>RCRAGGS</v>
          </cell>
          <cell r="F574" t="str">
            <v>N</v>
          </cell>
        </row>
        <row r="575">
          <cell r="C575" t="str">
            <v>87189</v>
          </cell>
          <cell r="D575" t="str">
            <v>Capital Maintenance (One-off) CS</v>
          </cell>
          <cell r="E575" t="str">
            <v>JGRAVES</v>
          </cell>
          <cell r="F575" t="str">
            <v>N</v>
          </cell>
        </row>
        <row r="576">
          <cell r="C576" t="str">
            <v>87190</v>
          </cell>
          <cell r="D576" t="str">
            <v>Fire Risk Remedial Works</v>
          </cell>
          <cell r="E576" t="str">
            <v>SLBROUGHTON</v>
          </cell>
          <cell r="F576" t="str">
            <v>N</v>
          </cell>
        </row>
        <row r="577">
          <cell r="C577" t="str">
            <v>87191</v>
          </cell>
          <cell r="D577" t="str">
            <v>Capital Maintenance (One-off) ES</v>
          </cell>
          <cell r="E577" t="str">
            <v>MLEWIS</v>
          </cell>
          <cell r="F577" t="str">
            <v>N</v>
          </cell>
        </row>
        <row r="578">
          <cell r="C578" t="str">
            <v>87192</v>
          </cell>
          <cell r="D578" t="str">
            <v>CPO of Play Area in Tilehurst</v>
          </cell>
          <cell r="E578" t="str">
            <v>AGREEN</v>
          </cell>
          <cell r="F578" t="str">
            <v>N</v>
          </cell>
        </row>
        <row r="579">
          <cell r="C579" t="str">
            <v>87193</v>
          </cell>
          <cell r="D579" t="str">
            <v>Portakabin John Mello Playing Field</v>
          </cell>
          <cell r="E579" t="str">
            <v>ADENNIS</v>
          </cell>
          <cell r="F579" t="str">
            <v>N</v>
          </cell>
        </row>
        <row r="580">
          <cell r="C580" t="str">
            <v>87194</v>
          </cell>
          <cell r="D580" t="str">
            <v>Pangbourne Library Refurbishment</v>
          </cell>
          <cell r="E580" t="str">
            <v>COWEN</v>
          </cell>
          <cell r="F580" t="str">
            <v>N</v>
          </cell>
        </row>
        <row r="581">
          <cell r="C581" t="str">
            <v>87204</v>
          </cell>
          <cell r="D581" t="str">
            <v>Curriculum ACC-SP NE</v>
          </cell>
          <cell r="E581" t="str">
            <v>IPEARSON</v>
          </cell>
          <cell r="F581" t="str">
            <v>C</v>
          </cell>
        </row>
        <row r="582">
          <cell r="C582" t="str">
            <v>87213</v>
          </cell>
          <cell r="D582" t="str">
            <v>Ptring Sys Change Prov</v>
          </cell>
          <cell r="E582" t="str">
            <v>MHARRIS</v>
          </cell>
          <cell r="F582" t="str">
            <v>N</v>
          </cell>
        </row>
        <row r="583">
          <cell r="C583" t="str">
            <v>87214</v>
          </cell>
          <cell r="D583" t="str">
            <v>Implementing Elec Gov</v>
          </cell>
          <cell r="E583" t="str">
            <v>DLOWE</v>
          </cell>
          <cell r="F583" t="str">
            <v>N</v>
          </cell>
        </row>
        <row r="584">
          <cell r="C584" t="str">
            <v>87215</v>
          </cell>
          <cell r="D584" t="str">
            <v>Customer Access Website Project</v>
          </cell>
          <cell r="E584" t="str">
            <v>DLOWE</v>
          </cell>
          <cell r="F584" t="str">
            <v>C</v>
          </cell>
        </row>
        <row r="585">
          <cell r="C585" t="str">
            <v>87216</v>
          </cell>
          <cell r="D585" t="str">
            <v>YOIS Software Upgrade</v>
          </cell>
          <cell r="E585" t="str">
            <v>DLOWE</v>
          </cell>
          <cell r="F585" t="str">
            <v>C</v>
          </cell>
        </row>
        <row r="586">
          <cell r="C586" t="str">
            <v>87217</v>
          </cell>
          <cell r="D586" t="str">
            <v>E-Admission System SCH</v>
          </cell>
          <cell r="E586" t="str">
            <v>DLOWE</v>
          </cell>
          <cell r="F586" t="str">
            <v>C</v>
          </cell>
        </row>
        <row r="587">
          <cell r="C587" t="str">
            <v>87218</v>
          </cell>
          <cell r="D587" t="str">
            <v>TLC</v>
          </cell>
          <cell r="E587" t="str">
            <v>DLOWE</v>
          </cell>
          <cell r="F587" t="str">
            <v>C</v>
          </cell>
        </row>
        <row r="588">
          <cell r="C588" t="str">
            <v>87219</v>
          </cell>
          <cell r="D588" t="str">
            <v>Information Security</v>
          </cell>
          <cell r="E588" t="str">
            <v>KGRIFFIN</v>
          </cell>
          <cell r="F588" t="str">
            <v>N</v>
          </cell>
        </row>
        <row r="589">
          <cell r="C589" t="str">
            <v>87220</v>
          </cell>
          <cell r="D589" t="str">
            <v>Server and Storage consolidation</v>
          </cell>
          <cell r="E589" t="str">
            <v>KGRIFFIN</v>
          </cell>
          <cell r="F589" t="str">
            <v>N</v>
          </cell>
        </row>
        <row r="590">
          <cell r="C590" t="str">
            <v>87221</v>
          </cell>
          <cell r="D590" t="str">
            <v>EDRMS - Phase 1 (Scoping)</v>
          </cell>
          <cell r="E590" t="str">
            <v>DLOWE</v>
          </cell>
          <cell r="F590" t="str">
            <v>N</v>
          </cell>
        </row>
        <row r="591">
          <cell r="C591" t="str">
            <v>87250</v>
          </cell>
          <cell r="D591" t="str">
            <v>Internet Security Enhancements</v>
          </cell>
          <cell r="E591" t="str">
            <v>KGRIFFIN</v>
          </cell>
          <cell r="F591" t="str">
            <v>N</v>
          </cell>
        </row>
        <row r="592">
          <cell r="C592" t="str">
            <v>87251</v>
          </cell>
          <cell r="D592" t="str">
            <v>Cash Management: E-Payments</v>
          </cell>
          <cell r="E592" t="str">
            <v>SDUFFIN</v>
          </cell>
          <cell r="F592" t="str">
            <v>C</v>
          </cell>
        </row>
        <row r="593">
          <cell r="C593" t="str">
            <v>87252</v>
          </cell>
          <cell r="D593" t="str">
            <v>Cash Management: Citizen Web Payments</v>
          </cell>
          <cell r="E593" t="str">
            <v>SDUFFIN</v>
          </cell>
          <cell r="F593" t="str">
            <v>N</v>
          </cell>
        </row>
        <row r="594">
          <cell r="C594" t="str">
            <v>87253</v>
          </cell>
          <cell r="D594" t="str">
            <v>E-Trading Standards</v>
          </cell>
          <cell r="E594" t="str">
            <v>DLOWE</v>
          </cell>
          <cell r="F594" t="str">
            <v>N</v>
          </cell>
        </row>
        <row r="595">
          <cell r="C595" t="str">
            <v>87254</v>
          </cell>
          <cell r="D595" t="str">
            <v>Government Gateway</v>
          </cell>
          <cell r="E595" t="str">
            <v>KGRIFFIN</v>
          </cell>
          <cell r="F595" t="str">
            <v>N</v>
          </cell>
        </row>
        <row r="596">
          <cell r="C596" t="str">
            <v>87255</v>
          </cell>
          <cell r="D596" t="str">
            <v>Secure E-mail</v>
          </cell>
          <cell r="E596" t="str">
            <v>DLOWE</v>
          </cell>
          <cell r="F596" t="str">
            <v>C</v>
          </cell>
        </row>
        <row r="597">
          <cell r="C597" t="str">
            <v>87256</v>
          </cell>
          <cell r="D597" t="str">
            <v>Security Firewall</v>
          </cell>
          <cell r="E597" t="str">
            <v>KGRIFFIN</v>
          </cell>
          <cell r="F597" t="str">
            <v>N</v>
          </cell>
        </row>
        <row r="598">
          <cell r="C598" t="str">
            <v>87257</v>
          </cell>
          <cell r="D598" t="str">
            <v>Local Land Charges Data System</v>
          </cell>
          <cell r="E598" t="str">
            <v>DHOLLING</v>
          </cell>
          <cell r="F598" t="str">
            <v>N</v>
          </cell>
        </row>
        <row r="599">
          <cell r="C599" t="str">
            <v>87260</v>
          </cell>
          <cell r="D599" t="str">
            <v>Contact Centre Telephony Upgrade</v>
          </cell>
          <cell r="E599" t="str">
            <v>KGRIFFIN</v>
          </cell>
          <cell r="F599" t="str">
            <v>N</v>
          </cell>
        </row>
        <row r="600">
          <cell r="C600" t="str">
            <v>87261</v>
          </cell>
          <cell r="D600" t="str">
            <v>Members ICT Facilities Upgrade</v>
          </cell>
          <cell r="E600" t="str">
            <v>KGRIFFIN</v>
          </cell>
          <cell r="F600" t="str">
            <v>N</v>
          </cell>
        </row>
        <row r="601">
          <cell r="C601" t="str">
            <v>87262</v>
          </cell>
          <cell r="D601" t="str">
            <v>VMWare Consolidated Backup scheme</v>
          </cell>
          <cell r="E601" t="str">
            <v>KGRIFFIN</v>
          </cell>
          <cell r="F601" t="str">
            <v>N</v>
          </cell>
        </row>
        <row r="602">
          <cell r="C602" t="str">
            <v>87263</v>
          </cell>
          <cell r="D602" t="str">
            <v>Business Continuity &amp; Disaster Recovery</v>
          </cell>
          <cell r="E602" t="str">
            <v>KGRIFFIN</v>
          </cell>
          <cell r="F602" t="str">
            <v>N</v>
          </cell>
        </row>
        <row r="603">
          <cell r="C603" t="str">
            <v>87264</v>
          </cell>
          <cell r="D603" t="str">
            <v>Internet Bandwith Management</v>
          </cell>
          <cell r="E603" t="str">
            <v>KGRIFFIN</v>
          </cell>
          <cell r="F603" t="str">
            <v>N</v>
          </cell>
        </row>
        <row r="604">
          <cell r="C604" t="str">
            <v>87265</v>
          </cell>
          <cell r="D604" t="str">
            <v>Network Access Control Service</v>
          </cell>
          <cell r="E604" t="str">
            <v>KGRIFFIN</v>
          </cell>
          <cell r="F604" t="str">
            <v>N</v>
          </cell>
        </row>
        <row r="605">
          <cell r="C605" t="str">
            <v>87266</v>
          </cell>
          <cell r="D605" t="str">
            <v>ICT Project Development</v>
          </cell>
          <cell r="E605" t="str">
            <v>KGRIFFIN</v>
          </cell>
          <cell r="F605" t="str">
            <v>N</v>
          </cell>
        </row>
        <row r="606">
          <cell r="C606" t="str">
            <v>87506</v>
          </cell>
          <cell r="D606" t="str">
            <v>Env Capital Salaries</v>
          </cell>
          <cell r="E606" t="str">
            <v>DCROUCH</v>
          </cell>
          <cell r="F606" t="str">
            <v>N</v>
          </cell>
        </row>
        <row r="607">
          <cell r="C607" t="str">
            <v>87507</v>
          </cell>
          <cell r="D607" t="str">
            <v>SIP (Amey) Projects not yet allocated</v>
          </cell>
          <cell r="E607" t="str">
            <v>AWALKER</v>
          </cell>
          <cell r="F607" t="str">
            <v>N</v>
          </cell>
        </row>
        <row r="608">
          <cell r="C608" t="str">
            <v>87508</v>
          </cell>
          <cell r="D608" t="str">
            <v>Invest to save Projects (not yet allocated)</v>
          </cell>
          <cell r="E608" t="str">
            <v>AWALKER</v>
          </cell>
          <cell r="F608" t="str">
            <v>N</v>
          </cell>
        </row>
        <row r="609">
          <cell r="C609" t="str">
            <v>87509</v>
          </cell>
          <cell r="D609" t="str">
            <v>Recycling Review/Confidential Waste</v>
          </cell>
          <cell r="E609" t="str">
            <v>AGREEN</v>
          </cell>
          <cell r="F609" t="str">
            <v>C</v>
          </cell>
        </row>
        <row r="610">
          <cell r="C610" t="str">
            <v>87510</v>
          </cell>
          <cell r="D610" t="str">
            <v>Storage Containers at Ampere Road</v>
          </cell>
          <cell r="E610" t="str">
            <v>AGREEN</v>
          </cell>
          <cell r="F610" t="str">
            <v>C</v>
          </cell>
        </row>
        <row r="611">
          <cell r="C611" t="str">
            <v>87511</v>
          </cell>
          <cell r="D611" t="str">
            <v>SIP (Windows File &amp; Print)</v>
          </cell>
          <cell r="E611" t="str">
            <v>KGRIFFIN</v>
          </cell>
          <cell r="F611" t="str">
            <v>N</v>
          </cell>
        </row>
        <row r="612">
          <cell r="C612" t="str">
            <v>87512</v>
          </cell>
          <cell r="D612" t="str">
            <v>ICT Capital Salaries</v>
          </cell>
          <cell r="E612" t="str">
            <v>KGRIFFIN</v>
          </cell>
          <cell r="F612" t="str">
            <v>N</v>
          </cell>
        </row>
        <row r="613">
          <cell r="C613" t="str">
            <v>87513</v>
          </cell>
          <cell r="D613" t="str">
            <v>SIP Contingency</v>
          </cell>
          <cell r="E613" t="str">
            <v>AWALKER</v>
          </cell>
          <cell r="F613" t="str">
            <v>N</v>
          </cell>
        </row>
        <row r="614">
          <cell r="C614" t="str">
            <v>87514</v>
          </cell>
          <cell r="D614" t="str">
            <v>Property Services - CAD System</v>
          </cell>
          <cell r="E614" t="str">
            <v>AGREEN</v>
          </cell>
          <cell r="F614" t="str">
            <v>N</v>
          </cell>
        </row>
        <row r="615">
          <cell r="C615" t="str">
            <v>87515</v>
          </cell>
          <cell r="D615" t="str">
            <v>Capital Maintenance Programme Public Protection</v>
          </cell>
          <cell r="E615" t="str">
            <v>AGREEN</v>
          </cell>
          <cell r="F615" t="str">
            <v>N</v>
          </cell>
        </row>
        <row r="616">
          <cell r="C616" t="str">
            <v>87516</v>
          </cell>
          <cell r="D616" t="str">
            <v>Members ICT Project</v>
          </cell>
          <cell r="E616" t="str">
            <v>KGRIFFIN</v>
          </cell>
          <cell r="F616" t="str">
            <v>N</v>
          </cell>
        </row>
        <row r="617">
          <cell r="C617" t="str">
            <v>87517</v>
          </cell>
          <cell r="D617" t="str">
            <v>Consultation Calender</v>
          </cell>
          <cell r="E617" t="str">
            <v>JTEAL</v>
          </cell>
          <cell r="F617" t="str">
            <v>C</v>
          </cell>
        </row>
        <row r="618">
          <cell r="C618" t="str">
            <v>87518</v>
          </cell>
          <cell r="D618" t="str">
            <v>Desktop Rebuild</v>
          </cell>
          <cell r="E618" t="str">
            <v>JJORDAN</v>
          </cell>
          <cell r="F618" t="str">
            <v>N</v>
          </cell>
        </row>
        <row r="619">
          <cell r="C619" t="str">
            <v>87519</v>
          </cell>
          <cell r="D619" t="str">
            <v>Resource Booking Project</v>
          </cell>
          <cell r="E619" t="str">
            <v>PBARTLETT</v>
          </cell>
          <cell r="F619" t="str">
            <v>N</v>
          </cell>
        </row>
        <row r="620">
          <cell r="C620" t="str">
            <v>87520</v>
          </cell>
          <cell r="D620" t="str">
            <v>CRM</v>
          </cell>
          <cell r="E620" t="str">
            <v>IHAGGETT</v>
          </cell>
          <cell r="F620" t="str">
            <v>N</v>
          </cell>
        </row>
        <row r="621">
          <cell r="C621" t="str">
            <v>87521</v>
          </cell>
          <cell r="D621" t="str">
            <v>Area Office Sainsbury's Calcot</v>
          </cell>
          <cell r="E621" t="str">
            <v>SANDERSON</v>
          </cell>
          <cell r="F621" t="str">
            <v>N</v>
          </cell>
        </row>
        <row r="622">
          <cell r="C622" t="str">
            <v>87522</v>
          </cell>
          <cell r="D622" t="str">
            <v>Office Accommodation Provision</v>
          </cell>
          <cell r="E622" t="str">
            <v>AWALKER</v>
          </cell>
          <cell r="F622" t="str">
            <v>N</v>
          </cell>
        </row>
        <row r="623">
          <cell r="C623" t="str">
            <v>87523</v>
          </cell>
          <cell r="D623" t="str">
            <v>Thatcham Vision</v>
          </cell>
          <cell r="E623" t="str">
            <v>AWALKER</v>
          </cell>
          <cell r="F623" t="str">
            <v>N</v>
          </cell>
        </row>
        <row r="624">
          <cell r="C624" t="str">
            <v>87524</v>
          </cell>
          <cell r="D624" t="str">
            <v>Improve Community Safety &amp; reduce anti socia crime</v>
          </cell>
          <cell r="E624" t="str">
            <v>ADAY</v>
          </cell>
          <cell r="F624" t="str">
            <v>C</v>
          </cell>
        </row>
        <row r="625">
          <cell r="C625" t="str">
            <v>87525</v>
          </cell>
          <cell r="D625" t="str">
            <v>Capital Strategic Funding Allocation</v>
          </cell>
          <cell r="E625" t="str">
            <v>SPOWELL</v>
          </cell>
          <cell r="F625" t="str">
            <v>N</v>
          </cell>
        </row>
        <row r="626">
          <cell r="C626" t="str">
            <v>87600</v>
          </cell>
          <cell r="D626" t="str">
            <v>Flooding Recovery Grant Scheme</v>
          </cell>
          <cell r="E626" t="str">
            <v>BJENNISON</v>
          </cell>
          <cell r="F626" t="str">
            <v>N</v>
          </cell>
        </row>
        <row r="627">
          <cell r="C627" t="str">
            <v>87610</v>
          </cell>
          <cell r="D627" t="str">
            <v>Members Bids</v>
          </cell>
          <cell r="E627" t="str">
            <v>BWATSON</v>
          </cell>
          <cell r="F627" t="str">
            <v>N</v>
          </cell>
        </row>
        <row r="628">
          <cell r="C628" t="str">
            <v>88503</v>
          </cell>
          <cell r="D628" t="str">
            <v>Berry Ln Pngwood Rd Wk</v>
          </cell>
          <cell r="E628" t="str">
            <v>DCROUCH</v>
          </cell>
          <cell r="F628" t="str">
            <v>N</v>
          </cell>
        </row>
        <row r="629">
          <cell r="C629" t="str">
            <v>88507</v>
          </cell>
          <cell r="D629" t="str">
            <v>Thatcham Ndr</v>
          </cell>
          <cell r="E629" t="str">
            <v>DCROUCH</v>
          </cell>
          <cell r="F629" t="str">
            <v>N</v>
          </cell>
        </row>
        <row r="630">
          <cell r="C630" t="str">
            <v>88509</v>
          </cell>
          <cell r="D630" t="str">
            <v>Cycle Network</v>
          </cell>
          <cell r="E630" t="str">
            <v>DCROUCH</v>
          </cell>
          <cell r="F630" t="str">
            <v>C</v>
          </cell>
        </row>
        <row r="631">
          <cell r="C631" t="str">
            <v>88519</v>
          </cell>
          <cell r="D631" t="str">
            <v>Basildon Skew Bridge</v>
          </cell>
          <cell r="E631" t="str">
            <v>DCROUCH</v>
          </cell>
          <cell r="F631" t="str">
            <v>C</v>
          </cell>
        </row>
        <row r="632">
          <cell r="C632" t="str">
            <v>88521</v>
          </cell>
          <cell r="D632" t="str">
            <v>Greenham Mill Footbrdg</v>
          </cell>
          <cell r="E632" t="str">
            <v>DCROUCH</v>
          </cell>
          <cell r="F632" t="str">
            <v>C</v>
          </cell>
        </row>
        <row r="633">
          <cell r="C633" t="str">
            <v>88533</v>
          </cell>
          <cell r="D633" t="str">
            <v>A339 To Kings Rd Pel X</v>
          </cell>
          <cell r="E633" t="str">
            <v>DCROUCH</v>
          </cell>
          <cell r="F633" t="str">
            <v>N</v>
          </cell>
        </row>
        <row r="634">
          <cell r="C634" t="str">
            <v>88534</v>
          </cell>
          <cell r="D634" t="str">
            <v>Highways Maintenance 06/07</v>
          </cell>
          <cell r="E634" t="str">
            <v>MMAY</v>
          </cell>
          <cell r="F634" t="str">
            <v>N</v>
          </cell>
        </row>
        <row r="635">
          <cell r="C635" t="str">
            <v>88535</v>
          </cell>
          <cell r="D635" t="str">
            <v>Highway Surface treatment Programme 06/07</v>
          </cell>
          <cell r="E635" t="str">
            <v>MMAY</v>
          </cell>
          <cell r="F635" t="str">
            <v>N</v>
          </cell>
        </row>
        <row r="636">
          <cell r="C636" t="str">
            <v>88540</v>
          </cell>
          <cell r="D636" t="str">
            <v>Highways Emergency Maintenance - Floods 07</v>
          </cell>
          <cell r="E636" t="str">
            <v>MMAY</v>
          </cell>
          <cell r="F636" t="str">
            <v>N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ppendix 1"/>
      <sheetName val="Appendix 2"/>
      <sheetName val="Tables &amp; charts"/>
      <sheetName val="ICT"/>
      <sheetName val="Highways &amp; Transport"/>
      <sheetName val="Property &amp; Public Protection"/>
      <sheetName val="Housing &amp; Performance"/>
      <sheetName val="Cultural Services"/>
      <sheetName val="Notes &amp; Changes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_options"/>
      <sheetName val="BudgetData"/>
      <sheetName val="BudgetDatas"/>
      <sheetName val="Service"/>
      <sheetName val="_Servicelookup"/>
      <sheetName val="_control"/>
      <sheetName val="Group_by_Service"/>
      <sheetName val="SVC_by_Centre"/>
      <sheetName val="Service Grouping Revenue Budge"/>
      <sheetName val="COMDSG by Centre"/>
      <sheetName val="COMDIR by Centre"/>
      <sheetName val="COMASC by Centre"/>
      <sheetName val="COMCHS by Centre"/>
      <sheetName val="COMCS by Centre"/>
      <sheetName val="COMES by Centre"/>
      <sheetName val="COMACP by Centre"/>
      <sheetName val="ENVDIR by Centre"/>
      <sheetName val="ENVCEP by Centre"/>
      <sheetName val="ENVHT by Centre"/>
      <sheetName val="ENVPC by Centre"/>
      <sheetName val="RESCX by Centre"/>
      <sheetName val="RESHR by Centre"/>
      <sheetName val="RESICT by Centre"/>
      <sheetName val="RESLEG by Centre"/>
      <sheetName val="RESSS by Centre"/>
      <sheetName val="RESCUS by Centre"/>
      <sheetName val="RESPH by Centre"/>
      <sheetName val="RESFIN by Centre"/>
      <sheetName val="SACBTL by Centre"/>
      <sheetName val="MTR by Centre"/>
    </sheetNames>
    <sheetDataSet>
      <sheetData sheetId="0"/>
      <sheetData sheetId="1"/>
      <sheetData sheetId="2"/>
      <sheetData sheetId="3"/>
      <sheetData sheetId="4">
        <row r="2">
          <cell r="A2" t="str">
            <v>COM</v>
          </cell>
          <cell r="B2">
            <v>29</v>
          </cell>
        </row>
        <row r="3">
          <cell r="A3" t="str">
            <v>COMACP</v>
          </cell>
          <cell r="B3">
            <v>25</v>
          </cell>
        </row>
        <row r="4">
          <cell r="A4" t="str">
            <v>COMASC</v>
          </cell>
          <cell r="B4">
            <v>21</v>
          </cell>
        </row>
        <row r="5">
          <cell r="A5" t="str">
            <v>COMCHS</v>
          </cell>
          <cell r="B5">
            <v>22</v>
          </cell>
        </row>
        <row r="6">
          <cell r="A6" t="str">
            <v>COMCS</v>
          </cell>
          <cell r="B6">
            <v>23</v>
          </cell>
        </row>
        <row r="7">
          <cell r="A7" t="str">
            <v>COMDIR</v>
          </cell>
          <cell r="B7">
            <v>20</v>
          </cell>
        </row>
        <row r="8">
          <cell r="A8" t="str">
            <v>COMDSG</v>
          </cell>
          <cell r="B8">
            <v>19</v>
          </cell>
        </row>
        <row r="9">
          <cell r="A9" t="str">
            <v>COMES</v>
          </cell>
          <cell r="B9" t="str">
            <v>24</v>
          </cell>
        </row>
        <row r="10">
          <cell r="A10" t="str">
            <v>ENV</v>
          </cell>
          <cell r="B10">
            <v>39</v>
          </cell>
        </row>
        <row r="11">
          <cell r="A11" t="str">
            <v>ENVCEP</v>
          </cell>
          <cell r="B11">
            <v>31</v>
          </cell>
        </row>
        <row r="12">
          <cell r="A12" t="str">
            <v>ENVDIR</v>
          </cell>
          <cell r="B12">
            <v>30</v>
          </cell>
        </row>
        <row r="13">
          <cell r="A13" t="str">
            <v>ENVHT</v>
          </cell>
          <cell r="B13">
            <v>32</v>
          </cell>
        </row>
        <row r="14">
          <cell r="A14" t="str">
            <v>ENVPC</v>
          </cell>
          <cell r="B14">
            <v>33</v>
          </cell>
        </row>
        <row r="15">
          <cell r="A15" t="str">
            <v>LEVINT</v>
          </cell>
          <cell r="B15">
            <v>99</v>
          </cell>
        </row>
        <row r="16">
          <cell r="A16" t="str">
            <v>MTR</v>
          </cell>
          <cell r="B16">
            <v>98</v>
          </cell>
        </row>
        <row r="17">
          <cell r="A17" t="str">
            <v>RES</v>
          </cell>
          <cell r="B17">
            <v>49</v>
          </cell>
        </row>
        <row r="18">
          <cell r="A18" t="str">
            <v>RESCUS</v>
          </cell>
          <cell r="B18">
            <v>45</v>
          </cell>
        </row>
        <row r="19">
          <cell r="A19" t="str">
            <v>RESCX</v>
          </cell>
          <cell r="B19">
            <v>40</v>
          </cell>
        </row>
        <row r="20">
          <cell r="A20" t="str">
            <v>RESFIN</v>
          </cell>
          <cell r="B20">
            <v>48</v>
          </cell>
        </row>
        <row r="21">
          <cell r="A21" t="str">
            <v>RESHR</v>
          </cell>
          <cell r="B21">
            <v>41</v>
          </cell>
        </row>
        <row r="22">
          <cell r="A22" t="str">
            <v>RESICT</v>
          </cell>
          <cell r="B22">
            <v>42</v>
          </cell>
        </row>
        <row r="23">
          <cell r="A23" t="str">
            <v>RESLEG</v>
          </cell>
          <cell r="B23">
            <v>43</v>
          </cell>
        </row>
        <row r="24">
          <cell r="A24" t="str">
            <v>RESPH</v>
          </cell>
          <cell r="B24" t="str">
            <v>47</v>
          </cell>
        </row>
        <row r="25">
          <cell r="A25" t="str">
            <v>RESSS</v>
          </cell>
          <cell r="B25">
            <v>44</v>
          </cell>
        </row>
        <row r="26">
          <cell r="A26" t="str">
            <v>SACBTL</v>
          </cell>
          <cell r="B26">
            <v>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yp with tl (2)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ppendix C"/>
      <sheetName val="Tables &amp; charts"/>
      <sheetName val="ICT"/>
      <sheetName val="Highways &amp; Transport"/>
      <sheetName val="Property &amp; Public Protection"/>
      <sheetName val="Housing &amp; Performance"/>
      <sheetName val="Cultural Services"/>
      <sheetName val="Notes &amp; Changes"/>
      <sheetName val="Sheet2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ppendix D"/>
      <sheetName val="Tables &amp; charts"/>
      <sheetName val="ICT"/>
      <sheetName val="Highways &amp; Transport"/>
      <sheetName val="Property &amp; Public Protection"/>
      <sheetName val="Housing &amp; Performance"/>
      <sheetName val="Cultural Services"/>
      <sheetName val="Notes &amp; Changes"/>
      <sheetName val="Sheet2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F84"/>
  <sheetViews>
    <sheetView showGridLines="0" tabSelected="1" topLeftCell="A10" zoomScaleNormal="100" workbookViewId="0">
      <selection activeCell="F12" sqref="F12"/>
    </sheetView>
  </sheetViews>
  <sheetFormatPr defaultRowHeight="12.75"/>
  <cols>
    <col min="1" max="2" width="9.140625" style="66"/>
    <col min="3" max="3" width="40.140625" style="66" bestFit="1" customWidth="1"/>
    <col min="4" max="4" width="9.140625" style="66"/>
    <col min="5" max="5" width="9.140625" style="329"/>
    <col min="6" max="16384" width="9.140625" style="66"/>
  </cols>
  <sheetData>
    <row r="4" spans="2:6" ht="15">
      <c r="E4" s="327"/>
      <c r="F4"/>
    </row>
    <row r="5" spans="2:6" ht="15.75">
      <c r="B5" s="67" t="s">
        <v>1189</v>
      </c>
      <c r="E5" s="328" t="s">
        <v>1190</v>
      </c>
    </row>
    <row r="7" spans="2:6" ht="15.75">
      <c r="B7" s="67" t="s">
        <v>1191</v>
      </c>
      <c r="E7" s="329">
        <v>2</v>
      </c>
    </row>
    <row r="8" spans="2:6" ht="15.75">
      <c r="B8" s="67"/>
    </row>
    <row r="9" spans="2:6" ht="15.75">
      <c r="B9" s="67" t="s">
        <v>1655</v>
      </c>
      <c r="E9" s="329" t="s">
        <v>1656</v>
      </c>
    </row>
    <row r="10" spans="2:6" ht="15.75">
      <c r="B10" s="67"/>
    </row>
    <row r="11" spans="2:6" ht="15.75">
      <c r="B11" s="67" t="s">
        <v>1695</v>
      </c>
      <c r="E11" s="329" t="s">
        <v>1657</v>
      </c>
    </row>
    <row r="12" spans="2:6" ht="15.75">
      <c r="B12" s="67"/>
    </row>
    <row r="13" spans="2:6" ht="15.75">
      <c r="B13" s="67" t="s">
        <v>1192</v>
      </c>
      <c r="E13" s="329" t="s">
        <v>1658</v>
      </c>
    </row>
    <row r="14" spans="2:6" ht="15.75">
      <c r="B14" s="67"/>
    </row>
    <row r="15" spans="2:6" ht="15.75">
      <c r="B15" s="67" t="s">
        <v>1193</v>
      </c>
      <c r="E15" s="329" t="s">
        <v>1659</v>
      </c>
    </row>
    <row r="16" spans="2:6" ht="15.75">
      <c r="B16" s="67"/>
    </row>
    <row r="17" spans="2:5" ht="15.75">
      <c r="B17" s="67" t="s">
        <v>1194</v>
      </c>
    </row>
    <row r="18" spans="2:5">
      <c r="B18" s="68"/>
    </row>
    <row r="19" spans="2:5">
      <c r="B19" s="68" t="s">
        <v>30</v>
      </c>
    </row>
    <row r="20" spans="2:5">
      <c r="B20" s="68"/>
      <c r="C20" s="66" t="s">
        <v>24</v>
      </c>
      <c r="E20" s="329" t="s">
        <v>1660</v>
      </c>
    </row>
    <row r="21" spans="2:5">
      <c r="B21" s="68"/>
    </row>
    <row r="22" spans="2:5">
      <c r="B22" s="68"/>
      <c r="C22" s="66" t="s">
        <v>22</v>
      </c>
      <c r="E22" s="329" t="s">
        <v>1661</v>
      </c>
    </row>
    <row r="23" spans="2:5">
      <c r="B23" s="68"/>
    </row>
    <row r="24" spans="2:5">
      <c r="B24" s="68"/>
      <c r="C24" s="66" t="s">
        <v>16</v>
      </c>
      <c r="E24" s="329" t="s">
        <v>1662</v>
      </c>
    </row>
    <row r="25" spans="2:5">
      <c r="B25" s="68"/>
    </row>
    <row r="26" spans="2:5">
      <c r="B26" s="68"/>
      <c r="C26" s="66" t="s">
        <v>18</v>
      </c>
      <c r="E26" s="329" t="s">
        <v>1637</v>
      </c>
    </row>
    <row r="27" spans="2:5">
      <c r="B27" s="68"/>
    </row>
    <row r="28" spans="2:5">
      <c r="B28" s="68"/>
      <c r="C28" s="66" t="s">
        <v>20</v>
      </c>
      <c r="E28" s="329" t="s">
        <v>1663</v>
      </c>
    </row>
    <row r="29" spans="2:5">
      <c r="B29" s="68"/>
    </row>
    <row r="30" spans="2:5">
      <c r="B30" s="68"/>
      <c r="C30" s="66" t="s">
        <v>26</v>
      </c>
      <c r="E30" s="329" t="s">
        <v>1664</v>
      </c>
    </row>
    <row r="31" spans="2:5">
      <c r="B31" s="68"/>
    </row>
    <row r="32" spans="2:5">
      <c r="B32" s="68"/>
      <c r="C32" s="66" t="s">
        <v>14</v>
      </c>
      <c r="E32" s="329" t="s">
        <v>1638</v>
      </c>
    </row>
    <row r="33" spans="2:5">
      <c r="B33" s="68"/>
    </row>
    <row r="34" spans="2:5">
      <c r="B34" s="68"/>
      <c r="C34" s="66" t="s">
        <v>28</v>
      </c>
      <c r="E34" s="329" t="s">
        <v>1639</v>
      </c>
    </row>
    <row r="35" spans="2:5">
      <c r="B35" s="68"/>
    </row>
    <row r="36" spans="2:5">
      <c r="B36" s="68" t="s">
        <v>40</v>
      </c>
    </row>
    <row r="37" spans="2:5">
      <c r="B37" s="68"/>
      <c r="C37" s="66" t="s">
        <v>35</v>
      </c>
      <c r="E37" s="329" t="s">
        <v>1640</v>
      </c>
    </row>
    <row r="38" spans="2:5">
      <c r="B38" s="68"/>
    </row>
    <row r="39" spans="2:5">
      <c r="B39" s="68"/>
      <c r="C39" s="66" t="s">
        <v>37</v>
      </c>
      <c r="E39" s="329" t="s">
        <v>1641</v>
      </c>
    </row>
    <row r="40" spans="2:5">
      <c r="B40" s="68"/>
    </row>
    <row r="41" spans="2:5">
      <c r="B41" s="68"/>
      <c r="C41" s="66" t="s">
        <v>39</v>
      </c>
      <c r="E41" s="329" t="s">
        <v>1665</v>
      </c>
    </row>
    <row r="42" spans="2:5">
      <c r="B42" s="68"/>
    </row>
    <row r="43" spans="2:5">
      <c r="B43" s="68"/>
      <c r="C43" s="66" t="s">
        <v>33</v>
      </c>
      <c r="E43" s="329" t="s">
        <v>1666</v>
      </c>
    </row>
    <row r="44" spans="2:5">
      <c r="B44" s="68"/>
    </row>
    <row r="45" spans="2:5">
      <c r="B45" s="68"/>
    </row>
    <row r="46" spans="2:5">
      <c r="B46" s="68" t="s">
        <v>68</v>
      </c>
    </row>
    <row r="47" spans="2:5">
      <c r="B47" s="68"/>
      <c r="C47" s="66" t="s">
        <v>55</v>
      </c>
      <c r="E47" s="329" t="s">
        <v>1642</v>
      </c>
    </row>
    <row r="48" spans="2:5">
      <c r="B48" s="68"/>
    </row>
    <row r="49" spans="2:5">
      <c r="B49" s="68"/>
      <c r="C49" s="66" t="s">
        <v>53</v>
      </c>
      <c r="E49" s="329" t="s">
        <v>1643</v>
      </c>
    </row>
    <row r="50" spans="2:5">
      <c r="B50" s="68"/>
    </row>
    <row r="51" spans="2:5">
      <c r="B51" s="68"/>
      <c r="C51" s="66" t="s">
        <v>57</v>
      </c>
      <c r="E51" s="329" t="s">
        <v>1644</v>
      </c>
    </row>
    <row r="52" spans="2:5">
      <c r="B52" s="68"/>
    </row>
    <row r="53" spans="2:5">
      <c r="B53" s="68"/>
      <c r="C53" s="66" t="s">
        <v>59</v>
      </c>
      <c r="E53" s="329" t="s">
        <v>1645</v>
      </c>
    </row>
    <row r="54" spans="2:5">
      <c r="B54" s="68"/>
    </row>
    <row r="55" spans="2:5">
      <c r="B55" s="68"/>
      <c r="C55" s="66" t="s">
        <v>61</v>
      </c>
      <c r="E55" s="329" t="s">
        <v>1646</v>
      </c>
    </row>
    <row r="56" spans="2:5">
      <c r="B56" s="68"/>
    </row>
    <row r="57" spans="2:5">
      <c r="B57" s="68"/>
      <c r="C57" s="66" t="s">
        <v>63</v>
      </c>
      <c r="E57" s="329" t="s">
        <v>1647</v>
      </c>
    </row>
    <row r="58" spans="2:5">
      <c r="B58" s="68"/>
    </row>
    <row r="59" spans="2:5">
      <c r="B59" s="68"/>
      <c r="C59" s="66" t="s">
        <v>65</v>
      </c>
      <c r="E59" s="329" t="s">
        <v>1648</v>
      </c>
    </row>
    <row r="60" spans="2:5">
      <c r="B60" s="68"/>
    </row>
    <row r="61" spans="2:5">
      <c r="B61" s="68"/>
      <c r="C61" s="66" t="s">
        <v>67</v>
      </c>
      <c r="E61" s="329" t="s">
        <v>1649</v>
      </c>
    </row>
    <row r="62" spans="2:5">
      <c r="B62" s="68"/>
    </row>
    <row r="63" spans="2:5">
      <c r="B63" s="68"/>
      <c r="C63" s="66" t="s">
        <v>51</v>
      </c>
      <c r="E63" s="329" t="s">
        <v>1650</v>
      </c>
    </row>
    <row r="64" spans="2:5">
      <c r="B64" s="68"/>
    </row>
    <row r="65" spans="2:5">
      <c r="B65" s="68" t="s">
        <v>48</v>
      </c>
    </row>
    <row r="66" spans="2:5">
      <c r="B66" s="68"/>
      <c r="C66" s="66" t="s">
        <v>43</v>
      </c>
      <c r="E66" s="329" t="s">
        <v>1651</v>
      </c>
    </row>
    <row r="67" spans="2:5">
      <c r="B67" s="68"/>
    </row>
    <row r="68" spans="2:5">
      <c r="B68" s="68"/>
      <c r="C68" s="66" t="s">
        <v>47</v>
      </c>
      <c r="E68" s="329" t="s">
        <v>1652</v>
      </c>
    </row>
    <row r="69" spans="2:5">
      <c r="B69" s="68"/>
    </row>
    <row r="70" spans="2:5">
      <c r="B70" s="68" t="s">
        <v>45</v>
      </c>
    </row>
    <row r="71" spans="2:5">
      <c r="B71" s="68"/>
      <c r="C71" s="66" t="s">
        <v>45</v>
      </c>
      <c r="E71" s="329" t="s">
        <v>1653</v>
      </c>
    </row>
    <row r="72" spans="2:5">
      <c r="B72" s="68"/>
    </row>
    <row r="73" spans="2:5" ht="15.75">
      <c r="B73" s="67" t="s">
        <v>1195</v>
      </c>
    </row>
    <row r="74" spans="2:5">
      <c r="B74" s="68"/>
      <c r="C74" s="66" t="s">
        <v>1196</v>
      </c>
      <c r="E74" s="329" t="s">
        <v>1667</v>
      </c>
    </row>
    <row r="75" spans="2:5">
      <c r="B75" s="68"/>
    </row>
    <row r="76" spans="2:5">
      <c r="C76" s="66" t="s">
        <v>68</v>
      </c>
      <c r="E76" s="329" t="s">
        <v>1668</v>
      </c>
    </row>
    <row r="78" spans="2:5">
      <c r="C78" s="66" t="s">
        <v>40</v>
      </c>
      <c r="E78" s="329" t="s">
        <v>1669</v>
      </c>
    </row>
    <row r="80" spans="2:5">
      <c r="C80" s="66" t="s">
        <v>30</v>
      </c>
      <c r="E80" s="329" t="s">
        <v>1670</v>
      </c>
    </row>
    <row r="82" spans="2:5">
      <c r="C82" s="66" t="s">
        <v>1197</v>
      </c>
      <c r="E82" s="329" t="s">
        <v>1654</v>
      </c>
    </row>
    <row r="84" spans="2:5" ht="15.75">
      <c r="B84" s="67" t="s">
        <v>1198</v>
      </c>
      <c r="E84" s="329" t="s">
        <v>1671</v>
      </c>
    </row>
  </sheetData>
  <pageMargins left="0.74803149606299213" right="0.74803149606299213" top="0.59055118110236227" bottom="0.98425196850393704" header="0.51181102362204722" footer="0.51181102362204722"/>
  <pageSetup paperSize="9" scale="71" orientation="portrait" r:id="rId1"/>
  <headerFooter>
    <oddFooter>&amp;C&amp;"Arial,Regular"&amp;12Page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53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Care Commissioning, Housing &amp; Safeguarding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389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17</v>
      </c>
      <c r="B11" s="369">
        <v>-1709.9999999999964</v>
      </c>
      <c r="C11" s="373" t="s">
        <v>390</v>
      </c>
      <c r="D11" s="374" t="s">
        <v>391</v>
      </c>
      <c r="E11" s="369">
        <v>18140</v>
      </c>
      <c r="F11" s="369">
        <v>-19849.999999999996</v>
      </c>
      <c r="G11" s="369">
        <v>-1709.9999999999964</v>
      </c>
    </row>
    <row r="12" spans="1:23" s="6" customFormat="1" ht="15" customHeight="1">
      <c r="A12" s="25" t="s">
        <v>17</v>
      </c>
      <c r="B12" s="369">
        <v>672930</v>
      </c>
      <c r="C12" s="373" t="s">
        <v>392</v>
      </c>
      <c r="D12" s="374" t="s">
        <v>393</v>
      </c>
      <c r="E12" s="369">
        <v>799860.00000000012</v>
      </c>
      <c r="F12" s="369">
        <v>-48439.999999999993</v>
      </c>
      <c r="G12" s="369">
        <v>751420.00000000012</v>
      </c>
    </row>
    <row r="13" spans="1:23" s="6" customFormat="1" ht="15" customHeight="1">
      <c r="A13" s="25" t="s">
        <v>17</v>
      </c>
      <c r="B13" s="369">
        <v>186920.00000000003</v>
      </c>
      <c r="C13" s="373" t="s">
        <v>394</v>
      </c>
      <c r="D13" s="374" t="s">
        <v>395</v>
      </c>
      <c r="E13" s="369">
        <v>165700</v>
      </c>
      <c r="F13" s="369">
        <v>0</v>
      </c>
      <c r="G13" s="369">
        <v>165700</v>
      </c>
    </row>
    <row r="14" spans="1:23" s="6" customFormat="1" ht="15" customHeight="1">
      <c r="A14" s="25" t="s">
        <v>17</v>
      </c>
      <c r="B14" s="369">
        <v>377670</v>
      </c>
      <c r="C14" s="373" t="s">
        <v>396</v>
      </c>
      <c r="D14" s="374" t="s">
        <v>397</v>
      </c>
      <c r="E14" s="369">
        <v>358240</v>
      </c>
      <c r="F14" s="369">
        <v>0</v>
      </c>
      <c r="G14" s="369">
        <v>358240</v>
      </c>
    </row>
    <row r="15" spans="1:23" s="6" customFormat="1" ht="15" customHeight="1">
      <c r="A15" s="25" t="s">
        <v>17</v>
      </c>
      <c r="B15" s="369">
        <v>76499.999999999971</v>
      </c>
      <c r="C15" s="373" t="s">
        <v>398</v>
      </c>
      <c r="D15" s="374" t="s">
        <v>399</v>
      </c>
      <c r="E15" s="369">
        <v>128430.00000000001</v>
      </c>
      <c r="F15" s="369">
        <v>-51930.000000000007</v>
      </c>
      <c r="G15" s="369">
        <v>76500</v>
      </c>
    </row>
    <row r="16" spans="1:23" s="6" customFormat="1" ht="15" customHeight="1">
      <c r="A16" s="25" t="s">
        <v>17</v>
      </c>
      <c r="B16" s="369">
        <v>-7.2759576141834259E-12</v>
      </c>
      <c r="C16" s="373" t="s">
        <v>400</v>
      </c>
      <c r="D16" s="374" t="s">
        <v>401</v>
      </c>
      <c r="E16" s="369">
        <v>38540</v>
      </c>
      <c r="F16" s="369">
        <v>-38540</v>
      </c>
      <c r="G16" s="369">
        <v>0</v>
      </c>
    </row>
    <row r="17" spans="1:7" s="6" customFormat="1" ht="15" customHeight="1">
      <c r="A17" s="25" t="s">
        <v>17</v>
      </c>
      <c r="B17" s="369">
        <v>-56999.999999999971</v>
      </c>
      <c r="C17" s="373" t="s">
        <v>402</v>
      </c>
      <c r="D17" s="374" t="s">
        <v>403</v>
      </c>
      <c r="E17" s="369">
        <v>59999.999999999985</v>
      </c>
      <c r="F17" s="369">
        <v>-114939.99999999997</v>
      </c>
      <c r="G17" s="369">
        <v>-54939.999999999985</v>
      </c>
    </row>
    <row r="18" spans="1:7" s="6" customFormat="1" ht="15" customHeight="1">
      <c r="A18" s="25" t="s">
        <v>17</v>
      </c>
      <c r="B18" s="369">
        <v>-6540</v>
      </c>
      <c r="C18" s="373" t="s">
        <v>404</v>
      </c>
      <c r="D18" s="374" t="s">
        <v>405</v>
      </c>
      <c r="E18" s="369">
        <v>2079.9999999999995</v>
      </c>
      <c r="F18" s="369">
        <v>-8620</v>
      </c>
      <c r="G18" s="369">
        <v>-6540</v>
      </c>
    </row>
    <row r="19" spans="1:7" s="6" customFormat="1" ht="15" customHeight="1">
      <c r="A19" s="25" t="s">
        <v>17</v>
      </c>
      <c r="B19" s="369">
        <v>2060</v>
      </c>
      <c r="C19" s="373" t="s">
        <v>406</v>
      </c>
      <c r="D19" s="374" t="s">
        <v>407</v>
      </c>
      <c r="E19" s="369">
        <v>0</v>
      </c>
      <c r="F19" s="369">
        <v>0</v>
      </c>
      <c r="G19" s="369">
        <v>0</v>
      </c>
    </row>
    <row r="20" spans="1:7" s="6" customFormat="1" ht="15" customHeight="1">
      <c r="A20" s="25" t="s">
        <v>17</v>
      </c>
      <c r="B20" s="369">
        <v>-64430</v>
      </c>
      <c r="C20" s="373" t="s">
        <v>408</v>
      </c>
      <c r="D20" s="374" t="s">
        <v>409</v>
      </c>
      <c r="E20" s="369">
        <v>0</v>
      </c>
      <c r="F20" s="369">
        <v>-64430.000000000015</v>
      </c>
      <c r="G20" s="369">
        <v>-64430.000000000015</v>
      </c>
    </row>
    <row r="21" spans="1:7" s="6" customFormat="1" ht="15" customHeight="1">
      <c r="A21" s="25" t="s">
        <v>17</v>
      </c>
      <c r="B21" s="369">
        <v>323499.99999999994</v>
      </c>
      <c r="C21" s="373" t="s">
        <v>410</v>
      </c>
      <c r="D21" s="374" t="s">
        <v>411</v>
      </c>
      <c r="E21" s="369">
        <v>323850</v>
      </c>
      <c r="F21" s="369">
        <v>0</v>
      </c>
      <c r="G21" s="369">
        <v>323850</v>
      </c>
    </row>
    <row r="22" spans="1:7" s="6" customFormat="1" ht="15" customHeight="1">
      <c r="A22" s="25" t="s">
        <v>17</v>
      </c>
      <c r="B22" s="369">
        <v>0</v>
      </c>
      <c r="C22" s="373" t="s">
        <v>412</v>
      </c>
      <c r="D22" s="374" t="s">
        <v>413</v>
      </c>
      <c r="E22" s="369">
        <v>25000</v>
      </c>
      <c r="F22" s="369">
        <v>-25000</v>
      </c>
      <c r="G22" s="369">
        <v>0</v>
      </c>
    </row>
    <row r="23" spans="1:7" s="6" customFormat="1" ht="15" customHeight="1">
      <c r="A23" s="25" t="s">
        <v>17</v>
      </c>
      <c r="B23" s="369">
        <v>577850</v>
      </c>
      <c r="C23" s="373" t="s">
        <v>414</v>
      </c>
      <c r="D23" s="374" t="s">
        <v>415</v>
      </c>
      <c r="E23" s="369">
        <v>581320</v>
      </c>
      <c r="F23" s="369">
        <v>-10799.999999999998</v>
      </c>
      <c r="G23" s="369">
        <v>570520</v>
      </c>
    </row>
    <row r="24" spans="1:7" s="6" customFormat="1" ht="15" customHeight="1">
      <c r="A24" s="25" t="s">
        <v>17</v>
      </c>
      <c r="B24" s="369">
        <v>45000</v>
      </c>
      <c r="C24" s="373" t="s">
        <v>416</v>
      </c>
      <c r="D24" s="374" t="s">
        <v>417</v>
      </c>
      <c r="E24" s="369">
        <v>100000</v>
      </c>
      <c r="F24" s="369">
        <v>-100000</v>
      </c>
      <c r="G24" s="369">
        <v>0</v>
      </c>
    </row>
    <row r="25" spans="1:7" s="6" customFormat="1" ht="15" customHeight="1">
      <c r="A25" s="25" t="s">
        <v>17</v>
      </c>
      <c r="B25" s="369">
        <v>165000</v>
      </c>
      <c r="C25" s="373" t="s">
        <v>418</v>
      </c>
      <c r="D25" s="374" t="s">
        <v>419</v>
      </c>
      <c r="E25" s="369">
        <v>6000</v>
      </c>
      <c r="F25" s="369">
        <v>-6000</v>
      </c>
      <c r="G25" s="369">
        <v>0</v>
      </c>
    </row>
    <row r="26" spans="1:7" s="6" customFormat="1" ht="15" customHeight="1">
      <c r="A26" s="25" t="s">
        <v>17</v>
      </c>
      <c r="B26" s="369">
        <v>804000</v>
      </c>
      <c r="C26" s="373" t="s">
        <v>420</v>
      </c>
      <c r="D26" s="374" t="s">
        <v>421</v>
      </c>
      <c r="E26" s="369">
        <v>695539.99999999988</v>
      </c>
      <c r="F26" s="369">
        <v>-102000</v>
      </c>
      <c r="G26" s="369">
        <v>593539.99999999988</v>
      </c>
    </row>
    <row r="27" spans="1:7" s="6" customFormat="1" ht="15" customHeight="1">
      <c r="A27" s="25" t="s">
        <v>17</v>
      </c>
      <c r="B27" s="369">
        <v>103000</v>
      </c>
      <c r="C27" s="373" t="s">
        <v>422</v>
      </c>
      <c r="D27" s="374" t="s">
        <v>423</v>
      </c>
      <c r="E27" s="369">
        <v>105459.99999999997</v>
      </c>
      <c r="F27" s="369">
        <v>-42000</v>
      </c>
      <c r="G27" s="369">
        <v>63459.999999999971</v>
      </c>
    </row>
    <row r="28" spans="1:7" s="6" customFormat="1" ht="15" customHeight="1">
      <c r="A28" s="25" t="s">
        <v>17</v>
      </c>
      <c r="B28" s="369">
        <v>1444579.9999999998</v>
      </c>
      <c r="C28" s="373" t="s">
        <v>424</v>
      </c>
      <c r="D28" s="374" t="s">
        <v>425</v>
      </c>
      <c r="E28" s="369">
        <v>1160580</v>
      </c>
      <c r="F28" s="369">
        <v>0</v>
      </c>
      <c r="G28" s="369">
        <v>1160580</v>
      </c>
    </row>
    <row r="29" spans="1:7" s="6" customFormat="1" ht="15" customHeight="1">
      <c r="A29" s="25" t="s">
        <v>17</v>
      </c>
      <c r="B29" s="369">
        <v>134870</v>
      </c>
      <c r="C29" s="373" t="s">
        <v>426</v>
      </c>
      <c r="D29" s="374" t="s">
        <v>427</v>
      </c>
      <c r="E29" s="369">
        <v>98499.999999999985</v>
      </c>
      <c r="F29" s="369">
        <v>0</v>
      </c>
      <c r="G29" s="369">
        <v>98499.999999999985</v>
      </c>
    </row>
    <row r="30" spans="1:7" s="6" customFormat="1" ht="15" customHeight="1">
      <c r="A30" s="25" t="s">
        <v>17</v>
      </c>
      <c r="B30" s="369">
        <v>0</v>
      </c>
      <c r="C30" s="373" t="s">
        <v>428</v>
      </c>
      <c r="D30" s="374" t="s">
        <v>429</v>
      </c>
      <c r="E30" s="369">
        <v>2900000</v>
      </c>
      <c r="F30" s="369">
        <v>-2900000</v>
      </c>
      <c r="G30" s="369">
        <v>0</v>
      </c>
    </row>
    <row r="31" spans="1:7" s="6" customFormat="1" ht="15" customHeight="1">
      <c r="A31" s="25" t="s">
        <v>17</v>
      </c>
      <c r="B31" s="369">
        <v>84999.999999999971</v>
      </c>
      <c r="C31" s="373" t="s">
        <v>430</v>
      </c>
      <c r="D31" s="374" t="s">
        <v>431</v>
      </c>
      <c r="E31" s="369">
        <v>215400.00000000003</v>
      </c>
      <c r="F31" s="369">
        <v>-215400.00000000006</v>
      </c>
      <c r="G31" s="369">
        <v>-2.9103830456733704E-11</v>
      </c>
    </row>
    <row r="32" spans="1:7" s="6" customFormat="1" ht="15" customHeight="1">
      <c r="A32" s="25" t="s">
        <v>17</v>
      </c>
      <c r="B32" s="369">
        <v>121310</v>
      </c>
      <c r="C32" s="373" t="s">
        <v>432</v>
      </c>
      <c r="D32" s="374" t="s">
        <v>433</v>
      </c>
      <c r="E32" s="369">
        <v>307350.00000000006</v>
      </c>
      <c r="F32" s="369">
        <v>-186040</v>
      </c>
      <c r="G32" s="369">
        <v>121310.00000000006</v>
      </c>
    </row>
    <row r="33" spans="1:23" s="6" customFormat="1" ht="15" customHeight="1">
      <c r="A33" s="25" t="s">
        <v>17</v>
      </c>
      <c r="B33" s="369">
        <v>287059.99999999994</v>
      </c>
      <c r="C33" s="373" t="s">
        <v>434</v>
      </c>
      <c r="D33" s="374" t="s">
        <v>435</v>
      </c>
      <c r="E33" s="369">
        <v>184930.00000000003</v>
      </c>
      <c r="F33" s="369">
        <v>0</v>
      </c>
      <c r="G33" s="369">
        <v>184930.00000000003</v>
      </c>
    </row>
    <row r="34" spans="1:23" s="6" customFormat="1" ht="15" customHeight="1">
      <c r="A34" s="25" t="s">
        <v>17</v>
      </c>
      <c r="B34" s="369">
        <v>3.637978807091713E-12</v>
      </c>
      <c r="C34" s="373" t="s">
        <v>436</v>
      </c>
      <c r="D34" s="374" t="s">
        <v>437</v>
      </c>
      <c r="E34" s="369">
        <v>20000</v>
      </c>
      <c r="F34" s="369">
        <v>-20000</v>
      </c>
      <c r="G34" s="369">
        <v>0</v>
      </c>
    </row>
    <row r="35" spans="1:23" s="6" customFormat="1" ht="15" customHeight="1">
      <c r="A35" s="25" t="s">
        <v>17</v>
      </c>
      <c r="B35" s="369">
        <v>8530</v>
      </c>
      <c r="C35" s="373" t="s">
        <v>438</v>
      </c>
      <c r="D35" s="374" t="s">
        <v>439</v>
      </c>
      <c r="E35" s="369">
        <v>10500</v>
      </c>
      <c r="F35" s="369">
        <v>-1970.0000000000018</v>
      </c>
      <c r="G35" s="369">
        <v>8530</v>
      </c>
    </row>
    <row r="36" spans="1:23" s="6" customFormat="1" ht="15" customHeight="1" thickBot="1">
      <c r="A36" s="25" t="s">
        <v>17</v>
      </c>
      <c r="B36" s="369">
        <v>-24439.999999999971</v>
      </c>
      <c r="C36" s="373" t="s">
        <v>440</v>
      </c>
      <c r="D36" s="374" t="s">
        <v>441</v>
      </c>
      <c r="E36" s="369">
        <v>49800</v>
      </c>
      <c r="F36" s="369">
        <v>-73809.999999999985</v>
      </c>
      <c r="G36" s="369">
        <v>-24009.999999999985</v>
      </c>
    </row>
    <row r="37" spans="1:23" s="6" customFormat="1" ht="15" customHeight="1" thickBot="1">
      <c r="A37" s="37"/>
      <c r="B37" s="370">
        <f>SUBTOTAL(9,B11:B36)</f>
        <v>5261660</v>
      </c>
      <c r="C37" s="375"/>
      <c r="D37" s="376" t="s">
        <v>184</v>
      </c>
      <c r="E37" s="370">
        <f>SUBTOTAL(9,E11:E36)</f>
        <v>8355220</v>
      </c>
      <c r="F37" s="370">
        <f>SUBTOTAL(9,F11:F36)</f>
        <v>-4029770</v>
      </c>
      <c r="G37" s="370">
        <f>SUBTOTAL(9,G11:G36)</f>
        <v>4325450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s="36" customFormat="1">
      <c r="A38" s="14"/>
      <c r="C38" s="60"/>
      <c r="D38" s="5"/>
    </row>
    <row r="39" spans="1:23" s="36" customFormat="1">
      <c r="A39" s="14"/>
      <c r="C39" s="60"/>
      <c r="D39" s="5"/>
    </row>
    <row r="40" spans="1:23" s="62" customFormat="1">
      <c r="A40" s="61"/>
      <c r="D40" s="63"/>
    </row>
    <row r="41" spans="1:23" s="36" customFormat="1">
      <c r="A41" s="64"/>
      <c r="C41" s="60"/>
      <c r="D41" s="5"/>
    </row>
    <row r="42" spans="1:23" s="36" customFormat="1">
      <c r="A42" s="64"/>
      <c r="C42" s="60"/>
      <c r="D42" s="5"/>
    </row>
    <row r="43" spans="1:23" s="36" customFormat="1">
      <c r="A43" s="64"/>
      <c r="C43" s="60"/>
      <c r="D43" s="5"/>
    </row>
    <row r="44" spans="1:23" s="36" customFormat="1">
      <c r="A44" s="64"/>
      <c r="C44" s="60"/>
      <c r="D44" s="5"/>
    </row>
    <row r="45" spans="1:23" s="36" customFormat="1">
      <c r="A45" s="64"/>
      <c r="C45" s="60"/>
      <c r="D45" s="5"/>
    </row>
    <row r="46" spans="1:23" s="36" customFormat="1">
      <c r="C46" s="60"/>
      <c r="D46" s="5"/>
    </row>
    <row r="47" spans="1:23" s="36" customFormat="1">
      <c r="C47" s="60"/>
      <c r="D47" s="5"/>
    </row>
    <row r="48" spans="1:23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  <row r="751" spans="3:4" s="36" customFormat="1">
      <c r="C751" s="60"/>
      <c r="D751" s="5"/>
    </row>
    <row r="752" spans="3:4" s="36" customFormat="1">
      <c r="C752" s="60"/>
      <c r="D752" s="5"/>
    </row>
    <row r="753" spans="3:4" s="36" customFormat="1">
      <c r="C753" s="60"/>
      <c r="D753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66"/>
  <sheetViews>
    <sheetView showGridLines="0" topLeftCell="A22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Childrens Services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442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19</v>
      </c>
      <c r="B11" s="369">
        <v>393700</v>
      </c>
      <c r="C11" s="373" t="s">
        <v>443</v>
      </c>
      <c r="D11" s="374" t="s">
        <v>444</v>
      </c>
      <c r="E11" s="369">
        <v>385510</v>
      </c>
      <c r="F11" s="369">
        <v>0</v>
      </c>
      <c r="G11" s="369">
        <v>385510</v>
      </c>
    </row>
    <row r="12" spans="1:23" s="6" customFormat="1" ht="15" customHeight="1">
      <c r="A12" s="25" t="s">
        <v>19</v>
      </c>
      <c r="B12" s="369">
        <v>3.637978807091713E-12</v>
      </c>
      <c r="C12" s="373" t="s">
        <v>445</v>
      </c>
      <c r="D12" s="374" t="s">
        <v>446</v>
      </c>
      <c r="E12" s="369">
        <v>12220.000000000002</v>
      </c>
      <c r="F12" s="369">
        <v>-12220</v>
      </c>
      <c r="G12" s="369">
        <v>1.8189894035458565E-12</v>
      </c>
    </row>
    <row r="13" spans="1:23" s="6" customFormat="1" ht="15" customHeight="1">
      <c r="A13" s="25" t="s">
        <v>19</v>
      </c>
      <c r="B13" s="369">
        <v>218924.99999999985</v>
      </c>
      <c r="C13" s="373" t="s">
        <v>447</v>
      </c>
      <c r="D13" s="374" t="s">
        <v>448</v>
      </c>
      <c r="E13" s="369">
        <v>667290</v>
      </c>
      <c r="F13" s="369">
        <v>-164860.00000000003</v>
      </c>
      <c r="G13" s="369">
        <v>502430</v>
      </c>
    </row>
    <row r="14" spans="1:23" s="6" customFormat="1" ht="15" customHeight="1">
      <c r="A14" s="25" t="s">
        <v>19</v>
      </c>
      <c r="B14" s="369">
        <v>1256330.0000000002</v>
      </c>
      <c r="C14" s="373" t="s">
        <v>449</v>
      </c>
      <c r="D14" s="374" t="s">
        <v>450</v>
      </c>
      <c r="E14" s="369">
        <v>1394399.9999999998</v>
      </c>
      <c r="F14" s="369">
        <v>0</v>
      </c>
      <c r="G14" s="369">
        <v>1394399.9999999998</v>
      </c>
    </row>
    <row r="15" spans="1:23" s="6" customFormat="1" ht="15" customHeight="1">
      <c r="A15" s="25" t="s">
        <v>19</v>
      </c>
      <c r="B15" s="369">
        <v>390709.99999999988</v>
      </c>
      <c r="C15" s="373" t="s">
        <v>451</v>
      </c>
      <c r="D15" s="374" t="s">
        <v>452</v>
      </c>
      <c r="E15" s="369">
        <v>286360</v>
      </c>
      <c r="F15" s="369">
        <v>0</v>
      </c>
      <c r="G15" s="369">
        <v>286360</v>
      </c>
    </row>
    <row r="16" spans="1:23" s="6" customFormat="1" ht="15" customHeight="1">
      <c r="A16" s="25" t="s">
        <v>19</v>
      </c>
      <c r="B16" s="369">
        <v>213629.99999999997</v>
      </c>
      <c r="C16" s="373" t="s">
        <v>453</v>
      </c>
      <c r="D16" s="374" t="s">
        <v>454</v>
      </c>
      <c r="E16" s="369">
        <v>309860</v>
      </c>
      <c r="F16" s="369">
        <v>0</v>
      </c>
      <c r="G16" s="369">
        <v>309860</v>
      </c>
    </row>
    <row r="17" spans="1:7" s="6" customFormat="1" ht="15" customHeight="1">
      <c r="A17" s="25" t="s">
        <v>19</v>
      </c>
      <c r="B17" s="369">
        <v>865690</v>
      </c>
      <c r="C17" s="373" t="s">
        <v>455</v>
      </c>
      <c r="D17" s="374" t="s">
        <v>456</v>
      </c>
      <c r="E17" s="369">
        <v>0</v>
      </c>
      <c r="F17" s="369">
        <v>0</v>
      </c>
      <c r="G17" s="369">
        <v>0</v>
      </c>
    </row>
    <row r="18" spans="1:7" s="6" customFormat="1" ht="15" customHeight="1">
      <c r="A18" s="25" t="s">
        <v>19</v>
      </c>
      <c r="B18" s="369">
        <v>822509.99999999988</v>
      </c>
      <c r="C18" s="373" t="s">
        <v>457</v>
      </c>
      <c r="D18" s="374" t="s">
        <v>458</v>
      </c>
      <c r="E18" s="369">
        <v>856789.99999999988</v>
      </c>
      <c r="F18" s="369">
        <v>0</v>
      </c>
      <c r="G18" s="369">
        <v>856789.99999999988</v>
      </c>
    </row>
    <row r="19" spans="1:7" s="6" customFormat="1" ht="15" customHeight="1">
      <c r="A19" s="25" t="s">
        <v>19</v>
      </c>
      <c r="B19" s="369">
        <v>160339.99999999997</v>
      </c>
      <c r="C19" s="373" t="s">
        <v>459</v>
      </c>
      <c r="D19" s="374" t="s">
        <v>460</v>
      </c>
      <c r="E19" s="369">
        <v>172340</v>
      </c>
      <c r="F19" s="369">
        <v>0</v>
      </c>
      <c r="G19" s="369">
        <v>172340</v>
      </c>
    </row>
    <row r="20" spans="1:7" s="6" customFormat="1" ht="15" customHeight="1">
      <c r="A20" s="25" t="s">
        <v>19</v>
      </c>
      <c r="B20" s="369">
        <v>1521019.9999999995</v>
      </c>
      <c r="C20" s="373" t="s">
        <v>461</v>
      </c>
      <c r="D20" s="374" t="s">
        <v>462</v>
      </c>
      <c r="E20" s="369">
        <v>1438630.0000000002</v>
      </c>
      <c r="F20" s="369">
        <v>0</v>
      </c>
      <c r="G20" s="369">
        <v>1438630.0000000002</v>
      </c>
    </row>
    <row r="21" spans="1:7" s="6" customFormat="1" ht="15" customHeight="1">
      <c r="A21" s="25" t="s">
        <v>19</v>
      </c>
      <c r="B21" s="369">
        <v>92459.999999999985</v>
      </c>
      <c r="C21" s="373" t="s">
        <v>463</v>
      </c>
      <c r="D21" s="374" t="s">
        <v>464</v>
      </c>
      <c r="E21" s="369">
        <v>115559.99999999997</v>
      </c>
      <c r="F21" s="369">
        <v>0</v>
      </c>
      <c r="G21" s="369">
        <v>115559.99999999997</v>
      </c>
    </row>
    <row r="22" spans="1:7" s="6" customFormat="1" ht="15" customHeight="1">
      <c r="A22" s="25" t="s">
        <v>19</v>
      </c>
      <c r="B22" s="369">
        <v>177620.00000000006</v>
      </c>
      <c r="C22" s="373" t="s">
        <v>465</v>
      </c>
      <c r="D22" s="374" t="s">
        <v>466</v>
      </c>
      <c r="E22" s="369">
        <v>241989.99999999997</v>
      </c>
      <c r="F22" s="369">
        <v>0</v>
      </c>
      <c r="G22" s="369">
        <v>241989.99999999997</v>
      </c>
    </row>
    <row r="23" spans="1:7" s="6" customFormat="1" ht="15" customHeight="1">
      <c r="A23" s="25" t="s">
        <v>19</v>
      </c>
      <c r="B23" s="369">
        <v>1350780</v>
      </c>
      <c r="C23" s="373" t="s">
        <v>467</v>
      </c>
      <c r="D23" s="374" t="s">
        <v>468</v>
      </c>
      <c r="E23" s="369">
        <v>1505800</v>
      </c>
      <c r="F23" s="369">
        <v>0</v>
      </c>
      <c r="G23" s="369">
        <v>1505800</v>
      </c>
    </row>
    <row r="24" spans="1:7" s="6" customFormat="1" ht="15" customHeight="1">
      <c r="A24" s="25" t="s">
        <v>19</v>
      </c>
      <c r="B24" s="369">
        <v>270290.00000000006</v>
      </c>
      <c r="C24" s="373" t="s">
        <v>469</v>
      </c>
      <c r="D24" s="374" t="s">
        <v>470</v>
      </c>
      <c r="E24" s="369">
        <v>704300.00000000012</v>
      </c>
      <c r="F24" s="369">
        <v>0</v>
      </c>
      <c r="G24" s="369">
        <v>704300.00000000012</v>
      </c>
    </row>
    <row r="25" spans="1:7" s="6" customFormat="1" ht="15" customHeight="1">
      <c r="A25" s="25" t="s">
        <v>19</v>
      </c>
      <c r="B25" s="369">
        <v>108930.00000000001</v>
      </c>
      <c r="C25" s="373" t="s">
        <v>471</v>
      </c>
      <c r="D25" s="374" t="s">
        <v>472</v>
      </c>
      <c r="E25" s="369">
        <v>165000</v>
      </c>
      <c r="F25" s="369">
        <v>0</v>
      </c>
      <c r="G25" s="369">
        <v>165000</v>
      </c>
    </row>
    <row r="26" spans="1:7" s="6" customFormat="1" ht="15" customHeight="1">
      <c r="A26" s="25" t="s">
        <v>19</v>
      </c>
      <c r="B26" s="369">
        <v>415119.99999999994</v>
      </c>
      <c r="C26" s="373" t="s">
        <v>473</v>
      </c>
      <c r="D26" s="374" t="s">
        <v>474</v>
      </c>
      <c r="E26" s="369">
        <v>240119.99999999994</v>
      </c>
      <c r="F26" s="369">
        <v>0</v>
      </c>
      <c r="G26" s="369">
        <v>240119.99999999994</v>
      </c>
    </row>
    <row r="27" spans="1:7" s="6" customFormat="1" ht="15" customHeight="1">
      <c r="A27" s="25" t="s">
        <v>19</v>
      </c>
      <c r="B27" s="369">
        <v>515690.00000000012</v>
      </c>
      <c r="C27" s="373" t="s">
        <v>475</v>
      </c>
      <c r="D27" s="374" t="s">
        <v>476</v>
      </c>
      <c r="E27" s="369">
        <v>597590</v>
      </c>
      <c r="F27" s="369">
        <v>-20540</v>
      </c>
      <c r="G27" s="369">
        <v>577050</v>
      </c>
    </row>
    <row r="28" spans="1:7" s="6" customFormat="1" ht="15" customHeight="1">
      <c r="A28" s="25" t="s">
        <v>19</v>
      </c>
      <c r="B28" s="369">
        <v>23950</v>
      </c>
      <c r="C28" s="373" t="s">
        <v>477</v>
      </c>
      <c r="D28" s="374" t="s">
        <v>478</v>
      </c>
      <c r="E28" s="369">
        <v>22030.000000000015</v>
      </c>
      <c r="F28" s="369">
        <v>0</v>
      </c>
      <c r="G28" s="369">
        <v>22030.000000000015</v>
      </c>
    </row>
    <row r="29" spans="1:7" s="6" customFormat="1" ht="15" customHeight="1">
      <c r="A29" s="25" t="s">
        <v>19</v>
      </c>
      <c r="B29" s="369">
        <v>59500</v>
      </c>
      <c r="C29" s="373" t="s">
        <v>479</v>
      </c>
      <c r="D29" s="374" t="s">
        <v>480</v>
      </c>
      <c r="E29" s="369">
        <v>87640</v>
      </c>
      <c r="F29" s="369">
        <v>0</v>
      </c>
      <c r="G29" s="369">
        <v>87640</v>
      </c>
    </row>
    <row r="30" spans="1:7" s="6" customFormat="1" ht="15" customHeight="1">
      <c r="A30" s="25" t="s">
        <v>19</v>
      </c>
      <c r="B30" s="369">
        <v>535289.99999999988</v>
      </c>
      <c r="C30" s="373" t="s">
        <v>481</v>
      </c>
      <c r="D30" s="374" t="s">
        <v>482</v>
      </c>
      <c r="E30" s="369">
        <v>405320</v>
      </c>
      <c r="F30" s="369">
        <v>0</v>
      </c>
      <c r="G30" s="369">
        <v>405320</v>
      </c>
    </row>
    <row r="31" spans="1:7" s="6" customFormat="1" ht="15" customHeight="1">
      <c r="A31" s="25" t="s">
        <v>19</v>
      </c>
      <c r="B31" s="369">
        <v>868770</v>
      </c>
      <c r="C31" s="373" t="s">
        <v>483</v>
      </c>
      <c r="D31" s="374" t="s">
        <v>484</v>
      </c>
      <c r="E31" s="369">
        <v>680179.99999999988</v>
      </c>
      <c r="F31" s="369">
        <v>0</v>
      </c>
      <c r="G31" s="369">
        <v>680179.99999999988</v>
      </c>
    </row>
    <row r="32" spans="1:7" s="6" customFormat="1" ht="15" customHeight="1">
      <c r="A32" s="25" t="s">
        <v>19</v>
      </c>
      <c r="B32" s="369">
        <v>659354.99999999988</v>
      </c>
      <c r="C32" s="373" t="s">
        <v>485</v>
      </c>
      <c r="D32" s="374" t="s">
        <v>486</v>
      </c>
      <c r="E32" s="369">
        <v>582750</v>
      </c>
      <c r="F32" s="369">
        <v>0</v>
      </c>
      <c r="G32" s="369">
        <v>582750</v>
      </c>
    </row>
    <row r="33" spans="1:7" s="6" customFormat="1" ht="15" customHeight="1">
      <c r="A33" s="25" t="s">
        <v>19</v>
      </c>
      <c r="B33" s="369">
        <v>0</v>
      </c>
      <c r="C33" s="373" t="s">
        <v>487</v>
      </c>
      <c r="D33" s="374" t="s">
        <v>488</v>
      </c>
      <c r="E33" s="369">
        <v>77500</v>
      </c>
      <c r="F33" s="369">
        <v>0</v>
      </c>
      <c r="G33" s="369">
        <v>77500</v>
      </c>
    </row>
    <row r="34" spans="1:7" s="6" customFormat="1" ht="15" customHeight="1">
      <c r="A34" s="25" t="s">
        <v>19</v>
      </c>
      <c r="B34" s="369">
        <v>0</v>
      </c>
      <c r="C34" s="373" t="s">
        <v>489</v>
      </c>
      <c r="D34" s="374" t="s">
        <v>490</v>
      </c>
      <c r="E34" s="369">
        <v>865089.99999999988</v>
      </c>
      <c r="F34" s="369">
        <v>-126000</v>
      </c>
      <c r="G34" s="369">
        <v>739089.99999999988</v>
      </c>
    </row>
    <row r="35" spans="1:7" s="6" customFormat="1" ht="15" customHeight="1">
      <c r="A35" s="25" t="s">
        <v>19</v>
      </c>
      <c r="B35" s="369">
        <v>355570</v>
      </c>
      <c r="C35" s="373" t="s">
        <v>491</v>
      </c>
      <c r="D35" s="374" t="s">
        <v>492</v>
      </c>
      <c r="E35" s="369">
        <v>655570</v>
      </c>
      <c r="F35" s="369">
        <v>0</v>
      </c>
      <c r="G35" s="369">
        <v>655570</v>
      </c>
    </row>
    <row r="36" spans="1:7" s="6" customFormat="1" ht="15" customHeight="1">
      <c r="A36" s="25" t="s">
        <v>19</v>
      </c>
      <c r="B36" s="369">
        <v>0</v>
      </c>
      <c r="C36" s="373" t="s">
        <v>493</v>
      </c>
      <c r="D36" s="374" t="s">
        <v>494</v>
      </c>
      <c r="E36" s="369">
        <v>46000</v>
      </c>
      <c r="F36" s="369">
        <v>0</v>
      </c>
      <c r="G36" s="369">
        <v>46000</v>
      </c>
    </row>
    <row r="37" spans="1:7" s="6" customFormat="1" ht="15" customHeight="1">
      <c r="A37" s="25" t="s">
        <v>19</v>
      </c>
      <c r="B37" s="369">
        <v>38950</v>
      </c>
      <c r="C37" s="373" t="s">
        <v>495</v>
      </c>
      <c r="D37" s="374" t="s">
        <v>496</v>
      </c>
      <c r="E37" s="369">
        <v>0</v>
      </c>
      <c r="F37" s="369">
        <v>0</v>
      </c>
      <c r="G37" s="369">
        <v>0</v>
      </c>
    </row>
    <row r="38" spans="1:7" s="6" customFormat="1" ht="15" customHeight="1">
      <c r="A38" s="25" t="s">
        <v>19</v>
      </c>
      <c r="B38" s="369">
        <v>267220.00000000006</v>
      </c>
      <c r="C38" s="373" t="s">
        <v>497</v>
      </c>
      <c r="D38" s="374" t="s">
        <v>498</v>
      </c>
      <c r="E38" s="369">
        <v>251200.00000000003</v>
      </c>
      <c r="F38" s="369">
        <v>0</v>
      </c>
      <c r="G38" s="369">
        <v>251200.00000000003</v>
      </c>
    </row>
    <row r="39" spans="1:7" s="6" customFormat="1" ht="15" customHeight="1">
      <c r="A39" s="25" t="s">
        <v>19</v>
      </c>
      <c r="B39" s="369">
        <v>888820</v>
      </c>
      <c r="C39" s="373" t="s">
        <v>499</v>
      </c>
      <c r="D39" s="374" t="s">
        <v>20</v>
      </c>
      <c r="E39" s="369">
        <v>1724730</v>
      </c>
      <c r="F39" s="369">
        <v>0</v>
      </c>
      <c r="G39" s="369">
        <v>1724730</v>
      </c>
    </row>
    <row r="40" spans="1:7" s="6" customFormat="1" ht="15" customHeight="1">
      <c r="A40" s="25" t="s">
        <v>19</v>
      </c>
      <c r="B40" s="369">
        <v>139630</v>
      </c>
      <c r="C40" s="373" t="s">
        <v>500</v>
      </c>
      <c r="D40" s="374" t="s">
        <v>501</v>
      </c>
      <c r="E40" s="369">
        <v>135429.99999999997</v>
      </c>
      <c r="F40" s="369">
        <v>0</v>
      </c>
      <c r="G40" s="369">
        <v>135429.99999999997</v>
      </c>
    </row>
    <row r="41" spans="1:7" s="6" customFormat="1" ht="15" customHeight="1">
      <c r="A41" s="25" t="s">
        <v>19</v>
      </c>
      <c r="B41" s="369">
        <v>126000</v>
      </c>
      <c r="C41" s="373" t="s">
        <v>502</v>
      </c>
      <c r="D41" s="374" t="s">
        <v>503</v>
      </c>
      <c r="E41" s="369">
        <v>203119.99999999994</v>
      </c>
      <c r="F41" s="369">
        <v>0</v>
      </c>
      <c r="G41" s="369">
        <v>203119.99999999994</v>
      </c>
    </row>
    <row r="42" spans="1:7" s="6" customFormat="1" ht="15" customHeight="1">
      <c r="A42" s="25" t="s">
        <v>19</v>
      </c>
      <c r="B42" s="369">
        <v>0</v>
      </c>
      <c r="C42" s="373" t="s">
        <v>504</v>
      </c>
      <c r="D42" s="374" t="s">
        <v>505</v>
      </c>
      <c r="E42" s="369">
        <v>5000</v>
      </c>
      <c r="F42" s="369">
        <v>0</v>
      </c>
      <c r="G42" s="369">
        <v>5000</v>
      </c>
    </row>
    <row r="43" spans="1:7" s="6" customFormat="1" ht="15" customHeight="1">
      <c r="A43" s="25" t="s">
        <v>19</v>
      </c>
      <c r="B43" s="369">
        <v>0</v>
      </c>
      <c r="C43" s="373" t="s">
        <v>506</v>
      </c>
      <c r="D43" s="374" t="s">
        <v>507</v>
      </c>
      <c r="E43" s="369">
        <v>10000</v>
      </c>
      <c r="F43" s="369">
        <v>0</v>
      </c>
      <c r="G43" s="369">
        <v>10000</v>
      </c>
    </row>
    <row r="44" spans="1:7" s="6" customFormat="1" ht="15" customHeight="1">
      <c r="A44" s="25" t="s">
        <v>19</v>
      </c>
      <c r="B44" s="369">
        <v>0</v>
      </c>
      <c r="C44" s="373" t="s">
        <v>508</v>
      </c>
      <c r="D44" s="374" t="s">
        <v>509</v>
      </c>
      <c r="E44" s="369">
        <v>5000</v>
      </c>
      <c r="F44" s="369">
        <v>0</v>
      </c>
      <c r="G44" s="369">
        <v>5000</v>
      </c>
    </row>
    <row r="45" spans="1:7" s="6" customFormat="1" ht="15" customHeight="1">
      <c r="A45" s="25" t="s">
        <v>19</v>
      </c>
      <c r="B45" s="369">
        <v>0</v>
      </c>
      <c r="C45" s="373" t="s">
        <v>510</v>
      </c>
      <c r="D45" s="374" t="s">
        <v>511</v>
      </c>
      <c r="E45" s="369">
        <v>20000</v>
      </c>
      <c r="F45" s="369">
        <v>0</v>
      </c>
      <c r="G45" s="369">
        <v>20000</v>
      </c>
    </row>
    <row r="46" spans="1:7" s="6" customFormat="1" ht="15" customHeight="1">
      <c r="A46" s="25" t="s">
        <v>19</v>
      </c>
      <c r="B46" s="369">
        <v>546260</v>
      </c>
      <c r="C46" s="373" t="s">
        <v>512</v>
      </c>
      <c r="D46" s="374" t="s">
        <v>513</v>
      </c>
      <c r="E46" s="369">
        <v>755560</v>
      </c>
      <c r="F46" s="369">
        <v>-256490</v>
      </c>
      <c r="G46" s="369">
        <v>499070</v>
      </c>
    </row>
    <row r="47" spans="1:7" s="6" customFormat="1" ht="15" customHeight="1">
      <c r="A47" s="25" t="s">
        <v>19</v>
      </c>
      <c r="B47" s="369">
        <v>0</v>
      </c>
      <c r="C47" s="373" t="s">
        <v>514</v>
      </c>
      <c r="D47" s="374" t="s">
        <v>515</v>
      </c>
      <c r="E47" s="369">
        <v>87930</v>
      </c>
      <c r="F47" s="369">
        <v>-87930.000000000015</v>
      </c>
      <c r="G47" s="369">
        <v>-1.4551915228366852E-11</v>
      </c>
    </row>
    <row r="48" spans="1:7" s="6" customFormat="1" ht="15" customHeight="1">
      <c r="A48" s="25" t="s">
        <v>19</v>
      </c>
      <c r="B48" s="369">
        <v>91630.000000000058</v>
      </c>
      <c r="C48" s="373" t="s">
        <v>516</v>
      </c>
      <c r="D48" s="374" t="s">
        <v>517</v>
      </c>
      <c r="E48" s="369">
        <v>0</v>
      </c>
      <c r="F48" s="369">
        <v>0</v>
      </c>
      <c r="G48" s="369">
        <v>0</v>
      </c>
    </row>
    <row r="49" spans="1:23" s="6" customFormat="1" ht="15" customHeight="1" thickBot="1">
      <c r="A49" s="25" t="s">
        <v>19</v>
      </c>
      <c r="B49" s="369">
        <v>50710</v>
      </c>
      <c r="C49" s="373" t="s">
        <v>518</v>
      </c>
      <c r="D49" s="374" t="s">
        <v>519</v>
      </c>
      <c r="E49" s="369">
        <v>50710</v>
      </c>
      <c r="F49" s="369">
        <v>0</v>
      </c>
      <c r="G49" s="369">
        <v>50710</v>
      </c>
    </row>
    <row r="50" spans="1:23" s="6" customFormat="1" ht="15" customHeight="1" thickBot="1">
      <c r="A50" s="37"/>
      <c r="B50" s="370">
        <f>SUBTOTAL(9,B11:B49)</f>
        <v>13425400</v>
      </c>
      <c r="C50" s="375"/>
      <c r="D50" s="376" t="s">
        <v>184</v>
      </c>
      <c r="E50" s="370">
        <f>SUBTOTAL(9,E11:E49)</f>
        <v>15764520</v>
      </c>
      <c r="F50" s="370">
        <f>SUBTOTAL(9,F11:F49)</f>
        <v>-668040</v>
      </c>
      <c r="G50" s="370">
        <f>SUBTOTAL(9,G11:G49)</f>
        <v>15096480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s="36" customFormat="1">
      <c r="A51" s="14"/>
      <c r="C51" s="60"/>
      <c r="D51" s="5"/>
    </row>
    <row r="52" spans="1:23" s="36" customFormat="1">
      <c r="A52" s="14"/>
      <c r="C52" s="60"/>
      <c r="D52" s="5"/>
    </row>
    <row r="53" spans="1:23" s="62" customFormat="1">
      <c r="A53" s="61"/>
      <c r="D53" s="63"/>
    </row>
    <row r="54" spans="1:23" s="36" customFormat="1">
      <c r="A54" s="64"/>
      <c r="C54" s="60"/>
      <c r="D54" s="5"/>
    </row>
    <row r="55" spans="1:23" s="36" customFormat="1">
      <c r="A55" s="64"/>
      <c r="C55" s="60"/>
      <c r="D55" s="5"/>
    </row>
    <row r="56" spans="1:23" s="36" customFormat="1">
      <c r="A56" s="64"/>
      <c r="C56" s="60"/>
      <c r="D56" s="5"/>
    </row>
    <row r="57" spans="1:23" s="36" customFormat="1">
      <c r="A57" s="64"/>
      <c r="C57" s="60"/>
      <c r="D57" s="5"/>
    </row>
    <row r="58" spans="1:23" s="36" customFormat="1">
      <c r="A58" s="64"/>
      <c r="C58" s="60"/>
      <c r="D58" s="5"/>
    </row>
    <row r="59" spans="1:23" s="36" customFormat="1">
      <c r="C59" s="60"/>
      <c r="D59" s="5"/>
    </row>
    <row r="60" spans="1:23" s="36" customFormat="1">
      <c r="C60" s="60"/>
      <c r="D60" s="5"/>
    </row>
    <row r="61" spans="1:23" s="36" customFormat="1">
      <c r="C61" s="60"/>
      <c r="D61" s="5"/>
    </row>
    <row r="62" spans="1:23" s="36" customFormat="1">
      <c r="C62" s="60"/>
      <c r="D62" s="5"/>
    </row>
    <row r="63" spans="1:23" s="36" customFormat="1">
      <c r="C63" s="60"/>
      <c r="D63" s="5"/>
    </row>
    <row r="64" spans="1:23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  <row r="751" spans="3:4" s="36" customFormat="1">
      <c r="C751" s="60"/>
      <c r="D751" s="5"/>
    </row>
    <row r="752" spans="3:4" s="36" customFormat="1">
      <c r="C752" s="60"/>
      <c r="D752" s="5"/>
    </row>
    <row r="753" spans="3:4" s="36" customFormat="1">
      <c r="C753" s="60"/>
      <c r="D753" s="5"/>
    </row>
    <row r="754" spans="3:4" s="36" customFormat="1">
      <c r="C754" s="60"/>
      <c r="D754" s="5"/>
    </row>
    <row r="755" spans="3:4" s="36" customFormat="1">
      <c r="C755" s="60"/>
      <c r="D755" s="5"/>
    </row>
    <row r="756" spans="3:4" s="36" customFormat="1">
      <c r="C756" s="60"/>
      <c r="D756" s="5"/>
    </row>
    <row r="757" spans="3:4" s="36" customFormat="1">
      <c r="C757" s="60"/>
      <c r="D757" s="5"/>
    </row>
    <row r="758" spans="3:4" s="36" customFormat="1">
      <c r="C758" s="60"/>
      <c r="D758" s="5"/>
    </row>
    <row r="759" spans="3:4" s="36" customFormat="1">
      <c r="C759" s="60"/>
      <c r="D759" s="5"/>
    </row>
    <row r="760" spans="3:4" s="36" customFormat="1">
      <c r="C760" s="60"/>
      <c r="D760" s="5"/>
    </row>
    <row r="761" spans="3:4" s="36" customFormat="1">
      <c r="C761" s="60"/>
      <c r="D761" s="5"/>
    </row>
    <row r="762" spans="3:4" s="36" customFormat="1">
      <c r="C762" s="60"/>
      <c r="D762" s="5"/>
    </row>
    <row r="763" spans="3:4" s="36" customFormat="1">
      <c r="C763" s="60"/>
      <c r="D763" s="5"/>
    </row>
    <row r="764" spans="3:4" s="36" customFormat="1">
      <c r="C764" s="60"/>
      <c r="D764" s="5"/>
    </row>
    <row r="765" spans="3:4" s="36" customFormat="1">
      <c r="C765" s="60"/>
      <c r="D765" s="5"/>
    </row>
    <row r="766" spans="3:4" s="36" customFormat="1">
      <c r="C766" s="60"/>
      <c r="D766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94"/>
  <sheetViews>
    <sheetView showGridLines="0" topLeftCell="A55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Education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520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25</v>
      </c>
      <c r="B11" s="369">
        <v>-350</v>
      </c>
      <c r="C11" s="373" t="s">
        <v>521</v>
      </c>
      <c r="D11" s="374" t="s">
        <v>522</v>
      </c>
      <c r="E11" s="369">
        <v>47640</v>
      </c>
      <c r="F11" s="369">
        <v>-49180.000000000007</v>
      </c>
      <c r="G11" s="369">
        <v>-1540.0000000000073</v>
      </c>
    </row>
    <row r="12" spans="1:23" s="6" customFormat="1" ht="15" customHeight="1">
      <c r="A12" s="25" t="s">
        <v>25</v>
      </c>
      <c r="B12" s="369">
        <v>-10610</v>
      </c>
      <c r="C12" s="373" t="s">
        <v>523</v>
      </c>
      <c r="D12" s="374" t="s">
        <v>524</v>
      </c>
      <c r="E12" s="369">
        <v>1389.9999999999998</v>
      </c>
      <c r="F12" s="369">
        <v>-13000</v>
      </c>
      <c r="G12" s="369">
        <v>-11610</v>
      </c>
    </row>
    <row r="13" spans="1:23" s="6" customFormat="1" ht="15" customHeight="1">
      <c r="A13" s="25" t="s">
        <v>25</v>
      </c>
      <c r="B13" s="369">
        <v>-8030</v>
      </c>
      <c r="C13" s="373" t="s">
        <v>525</v>
      </c>
      <c r="D13" s="374" t="s">
        <v>526</v>
      </c>
      <c r="E13" s="369">
        <v>970</v>
      </c>
      <c r="F13" s="369">
        <v>-10000</v>
      </c>
      <c r="G13" s="369">
        <v>-9030</v>
      </c>
    </row>
    <row r="14" spans="1:23" s="6" customFormat="1" ht="15" customHeight="1">
      <c r="A14" s="25" t="s">
        <v>25</v>
      </c>
      <c r="B14" s="369">
        <v>7940</v>
      </c>
      <c r="C14" s="373" t="s">
        <v>527</v>
      </c>
      <c r="D14" s="374" t="s">
        <v>528</v>
      </c>
      <c r="E14" s="369">
        <v>8570</v>
      </c>
      <c r="F14" s="369">
        <v>0</v>
      </c>
      <c r="G14" s="369">
        <v>8570</v>
      </c>
    </row>
    <row r="15" spans="1:23" s="6" customFormat="1" ht="15" customHeight="1">
      <c r="A15" s="25" t="s">
        <v>25</v>
      </c>
      <c r="B15" s="369">
        <v>3640</v>
      </c>
      <c r="C15" s="373" t="s">
        <v>529</v>
      </c>
      <c r="D15" s="374" t="s">
        <v>530</v>
      </c>
      <c r="E15" s="369">
        <v>22440</v>
      </c>
      <c r="F15" s="369">
        <v>-20000</v>
      </c>
      <c r="G15" s="369">
        <v>2440</v>
      </c>
    </row>
    <row r="16" spans="1:23" s="6" customFormat="1" ht="15" customHeight="1">
      <c r="A16" s="25" t="s">
        <v>25</v>
      </c>
      <c r="B16" s="369">
        <v>535090</v>
      </c>
      <c r="C16" s="373" t="s">
        <v>531</v>
      </c>
      <c r="D16" s="374" t="s">
        <v>532</v>
      </c>
      <c r="E16" s="369">
        <v>506170</v>
      </c>
      <c r="F16" s="369">
        <v>0</v>
      </c>
      <c r="G16" s="369">
        <v>506170</v>
      </c>
    </row>
    <row r="17" spans="1:7" s="6" customFormat="1" ht="15" customHeight="1">
      <c r="A17" s="25" t="s">
        <v>25</v>
      </c>
      <c r="B17" s="369">
        <v>294080.00000000006</v>
      </c>
      <c r="C17" s="373" t="s">
        <v>533</v>
      </c>
      <c r="D17" s="374" t="s">
        <v>534</v>
      </c>
      <c r="E17" s="369">
        <v>290680</v>
      </c>
      <c r="F17" s="369">
        <v>0</v>
      </c>
      <c r="G17" s="369">
        <v>290680</v>
      </c>
    </row>
    <row r="18" spans="1:7" s="6" customFormat="1" ht="15" customHeight="1">
      <c r="A18" s="25" t="s">
        <v>25</v>
      </c>
      <c r="B18" s="369">
        <v>113770</v>
      </c>
      <c r="C18" s="373" t="s">
        <v>535</v>
      </c>
      <c r="D18" s="374" t="s">
        <v>536</v>
      </c>
      <c r="E18" s="369">
        <v>105810</v>
      </c>
      <c r="F18" s="369">
        <v>0</v>
      </c>
      <c r="G18" s="369">
        <v>105810</v>
      </c>
    </row>
    <row r="19" spans="1:7" s="6" customFormat="1" ht="15" customHeight="1">
      <c r="A19" s="25" t="s">
        <v>25</v>
      </c>
      <c r="B19" s="369">
        <v>-24050</v>
      </c>
      <c r="C19" s="373" t="s">
        <v>537</v>
      </c>
      <c r="D19" s="374" t="s">
        <v>538</v>
      </c>
      <c r="E19" s="369">
        <v>4410</v>
      </c>
      <c r="F19" s="369">
        <v>0</v>
      </c>
      <c r="G19" s="369">
        <v>4410</v>
      </c>
    </row>
    <row r="20" spans="1:7" s="6" customFormat="1" ht="15" customHeight="1">
      <c r="A20" s="25" t="s">
        <v>25</v>
      </c>
      <c r="B20" s="369">
        <v>12390</v>
      </c>
      <c r="C20" s="373" t="s">
        <v>539</v>
      </c>
      <c r="D20" s="374" t="s">
        <v>540</v>
      </c>
      <c r="E20" s="369">
        <v>53760.000000000007</v>
      </c>
      <c r="F20" s="369">
        <v>-44000</v>
      </c>
      <c r="G20" s="369">
        <v>9760.0000000000073</v>
      </c>
    </row>
    <row r="21" spans="1:7" s="6" customFormat="1" ht="15" customHeight="1">
      <c r="A21" s="25" t="s">
        <v>25</v>
      </c>
      <c r="B21" s="369">
        <v>32170</v>
      </c>
      <c r="C21" s="373" t="s">
        <v>541</v>
      </c>
      <c r="D21" s="374" t="s">
        <v>542</v>
      </c>
      <c r="E21" s="369">
        <v>8589.9999999999982</v>
      </c>
      <c r="F21" s="369">
        <v>0</v>
      </c>
      <c r="G21" s="369">
        <v>8589.9999999999982</v>
      </c>
    </row>
    <row r="22" spans="1:7" s="6" customFormat="1" ht="15" customHeight="1">
      <c r="A22" s="25" t="s">
        <v>25</v>
      </c>
      <c r="B22" s="369">
        <v>-2500.0000000000036</v>
      </c>
      <c r="C22" s="373" t="s">
        <v>543</v>
      </c>
      <c r="D22" s="374" t="s">
        <v>544</v>
      </c>
      <c r="E22" s="369">
        <v>27530</v>
      </c>
      <c r="F22" s="369">
        <v>-30279.999999999993</v>
      </c>
      <c r="G22" s="369">
        <v>-2749.9999999999927</v>
      </c>
    </row>
    <row r="23" spans="1:7" s="6" customFormat="1" ht="15" customHeight="1">
      <c r="A23" s="25" t="s">
        <v>25</v>
      </c>
      <c r="B23" s="369">
        <v>-220.00000000000045</v>
      </c>
      <c r="C23" s="373" t="s">
        <v>545</v>
      </c>
      <c r="D23" s="374" t="s">
        <v>546</v>
      </c>
      <c r="E23" s="369">
        <v>2290</v>
      </c>
      <c r="F23" s="369">
        <v>-2520</v>
      </c>
      <c r="G23" s="369">
        <v>-230</v>
      </c>
    </row>
    <row r="24" spans="1:7" s="6" customFormat="1" ht="15" customHeight="1">
      <c r="A24" s="25" t="s">
        <v>25</v>
      </c>
      <c r="B24" s="369">
        <v>95820</v>
      </c>
      <c r="C24" s="373" t="s">
        <v>547</v>
      </c>
      <c r="D24" s="374" t="s">
        <v>548</v>
      </c>
      <c r="E24" s="369">
        <v>113009.99999999999</v>
      </c>
      <c r="F24" s="369">
        <v>0</v>
      </c>
      <c r="G24" s="369">
        <v>113009.99999999999</v>
      </c>
    </row>
    <row r="25" spans="1:7" s="6" customFormat="1" ht="15" customHeight="1">
      <c r="A25" s="25" t="s">
        <v>25</v>
      </c>
      <c r="B25" s="369">
        <v>58170</v>
      </c>
      <c r="C25" s="373" t="s">
        <v>549</v>
      </c>
      <c r="D25" s="374" t="s">
        <v>550</v>
      </c>
      <c r="E25" s="369">
        <v>33190</v>
      </c>
      <c r="F25" s="369">
        <v>0</v>
      </c>
      <c r="G25" s="369">
        <v>33190</v>
      </c>
    </row>
    <row r="26" spans="1:7" s="6" customFormat="1" ht="15" customHeight="1">
      <c r="A26" s="25" t="s">
        <v>25</v>
      </c>
      <c r="B26" s="369">
        <v>43470</v>
      </c>
      <c r="C26" s="373" t="s">
        <v>551</v>
      </c>
      <c r="D26" s="374" t="s">
        <v>552</v>
      </c>
      <c r="E26" s="369">
        <v>27320</v>
      </c>
      <c r="F26" s="369">
        <v>0</v>
      </c>
      <c r="G26" s="369">
        <v>27320</v>
      </c>
    </row>
    <row r="27" spans="1:7" s="6" customFormat="1" ht="15" customHeight="1">
      <c r="A27" s="25" t="s">
        <v>25</v>
      </c>
      <c r="B27" s="369">
        <v>21639.999999999993</v>
      </c>
      <c r="C27" s="373" t="s">
        <v>553</v>
      </c>
      <c r="D27" s="374" t="s">
        <v>554</v>
      </c>
      <c r="E27" s="369">
        <v>21639.999999999993</v>
      </c>
      <c r="F27" s="369">
        <v>0</v>
      </c>
      <c r="G27" s="369">
        <v>21639.999999999993</v>
      </c>
    </row>
    <row r="28" spans="1:7" s="6" customFormat="1" ht="15" customHeight="1">
      <c r="A28" s="25" t="s">
        <v>25</v>
      </c>
      <c r="B28" s="369">
        <v>436129.99999999994</v>
      </c>
      <c r="C28" s="373" t="s">
        <v>555</v>
      </c>
      <c r="D28" s="374" t="s">
        <v>556</v>
      </c>
      <c r="E28" s="369">
        <v>616129.99999999988</v>
      </c>
      <c r="F28" s="369">
        <v>0</v>
      </c>
      <c r="G28" s="369">
        <v>616129.99999999988</v>
      </c>
    </row>
    <row r="29" spans="1:7" s="6" customFormat="1" ht="15" customHeight="1">
      <c r="A29" s="25" t="s">
        <v>25</v>
      </c>
      <c r="B29" s="369">
        <v>262790.00000000006</v>
      </c>
      <c r="C29" s="373" t="s">
        <v>557</v>
      </c>
      <c r="D29" s="374" t="s">
        <v>558</v>
      </c>
      <c r="E29" s="369">
        <v>372789.99999999988</v>
      </c>
      <c r="F29" s="369">
        <v>0</v>
      </c>
      <c r="G29" s="369">
        <v>372789.99999999988</v>
      </c>
    </row>
    <row r="30" spans="1:7" s="6" customFormat="1" ht="15" customHeight="1">
      <c r="A30" s="25" t="s">
        <v>25</v>
      </c>
      <c r="B30" s="369">
        <v>525360</v>
      </c>
      <c r="C30" s="373" t="s">
        <v>559</v>
      </c>
      <c r="D30" s="374" t="s">
        <v>560</v>
      </c>
      <c r="E30" s="369">
        <v>584330</v>
      </c>
      <c r="F30" s="369">
        <v>0</v>
      </c>
      <c r="G30" s="369">
        <v>584330</v>
      </c>
    </row>
    <row r="31" spans="1:7" s="6" customFormat="1" ht="15" customHeight="1">
      <c r="A31" s="25" t="s">
        <v>25</v>
      </c>
      <c r="B31" s="369">
        <v>202989.99999999994</v>
      </c>
      <c r="C31" s="373" t="s">
        <v>561</v>
      </c>
      <c r="D31" s="374" t="s">
        <v>562</v>
      </c>
      <c r="E31" s="369">
        <v>0</v>
      </c>
      <c r="F31" s="369">
        <v>0</v>
      </c>
      <c r="G31" s="369">
        <v>0</v>
      </c>
    </row>
    <row r="32" spans="1:7" s="6" customFormat="1" ht="15" customHeight="1">
      <c r="A32" s="25" t="s">
        <v>25</v>
      </c>
      <c r="B32" s="369">
        <v>99520.000000000015</v>
      </c>
      <c r="C32" s="373" t="s">
        <v>563</v>
      </c>
      <c r="D32" s="374" t="s">
        <v>564</v>
      </c>
      <c r="E32" s="369">
        <v>0</v>
      </c>
      <c r="F32" s="369">
        <v>0</v>
      </c>
      <c r="G32" s="369">
        <v>0</v>
      </c>
    </row>
    <row r="33" spans="1:7" s="6" customFormat="1" ht="15" customHeight="1">
      <c r="A33" s="25" t="s">
        <v>25</v>
      </c>
      <c r="B33" s="369">
        <v>0</v>
      </c>
      <c r="C33" s="373" t="s">
        <v>565</v>
      </c>
      <c r="D33" s="374" t="s">
        <v>566</v>
      </c>
      <c r="E33" s="369">
        <v>80990</v>
      </c>
      <c r="F33" s="369">
        <v>0</v>
      </c>
      <c r="G33" s="369">
        <v>80990</v>
      </c>
    </row>
    <row r="34" spans="1:7" s="6" customFormat="1" ht="15" customHeight="1">
      <c r="A34" s="25" t="s">
        <v>25</v>
      </c>
      <c r="B34" s="369">
        <v>-26229.999999999993</v>
      </c>
      <c r="C34" s="373" t="s">
        <v>567</v>
      </c>
      <c r="D34" s="374" t="s">
        <v>568</v>
      </c>
      <c r="E34" s="369">
        <v>17950</v>
      </c>
      <c r="F34" s="369">
        <v>-43029.999999999985</v>
      </c>
      <c r="G34" s="369">
        <v>-25079.999999999985</v>
      </c>
    </row>
    <row r="35" spans="1:7" s="6" customFormat="1" ht="15" customHeight="1">
      <c r="A35" s="25" t="s">
        <v>25</v>
      </c>
      <c r="B35" s="369">
        <v>419870</v>
      </c>
      <c r="C35" s="373" t="s">
        <v>569</v>
      </c>
      <c r="D35" s="374" t="s">
        <v>570</v>
      </c>
      <c r="E35" s="369">
        <v>375750</v>
      </c>
      <c r="F35" s="369">
        <v>0</v>
      </c>
      <c r="G35" s="369">
        <v>375750</v>
      </c>
    </row>
    <row r="36" spans="1:7" s="6" customFormat="1" ht="15" customHeight="1">
      <c r="A36" s="25" t="s">
        <v>25</v>
      </c>
      <c r="B36" s="369">
        <v>302750</v>
      </c>
      <c r="C36" s="373" t="s">
        <v>571</v>
      </c>
      <c r="D36" s="374" t="s">
        <v>572</v>
      </c>
      <c r="E36" s="369">
        <v>325260</v>
      </c>
      <c r="F36" s="369">
        <v>0</v>
      </c>
      <c r="G36" s="369">
        <v>325260</v>
      </c>
    </row>
    <row r="37" spans="1:7" s="6" customFormat="1" ht="15" customHeight="1">
      <c r="A37" s="25" t="s">
        <v>25</v>
      </c>
      <c r="B37" s="369">
        <v>170560</v>
      </c>
      <c r="C37" s="373" t="s">
        <v>573</v>
      </c>
      <c r="D37" s="374" t="s">
        <v>574</v>
      </c>
      <c r="E37" s="369">
        <v>131100</v>
      </c>
      <c r="F37" s="369">
        <v>0</v>
      </c>
      <c r="G37" s="369">
        <v>131100</v>
      </c>
    </row>
    <row r="38" spans="1:7" s="6" customFormat="1" ht="15" customHeight="1">
      <c r="A38" s="25" t="s">
        <v>25</v>
      </c>
      <c r="B38" s="369">
        <v>7049.9999999999982</v>
      </c>
      <c r="C38" s="373" t="s">
        <v>575</v>
      </c>
      <c r="D38" s="374" t="s">
        <v>576</v>
      </c>
      <c r="E38" s="369">
        <v>0</v>
      </c>
      <c r="F38" s="369">
        <v>0</v>
      </c>
      <c r="G38" s="369">
        <v>0</v>
      </c>
    </row>
    <row r="39" spans="1:7" s="6" customFormat="1" ht="15" customHeight="1">
      <c r="A39" s="25" t="s">
        <v>25</v>
      </c>
      <c r="B39" s="369">
        <v>17900</v>
      </c>
      <c r="C39" s="373" t="s">
        <v>577</v>
      </c>
      <c r="D39" s="374" t="s">
        <v>578</v>
      </c>
      <c r="E39" s="369">
        <v>0</v>
      </c>
      <c r="F39" s="369">
        <v>0</v>
      </c>
      <c r="G39" s="369">
        <v>0</v>
      </c>
    </row>
    <row r="40" spans="1:7" s="6" customFormat="1" ht="15" customHeight="1">
      <c r="A40" s="25" t="s">
        <v>25</v>
      </c>
      <c r="B40" s="369">
        <v>499890</v>
      </c>
      <c r="C40" s="373" t="s">
        <v>579</v>
      </c>
      <c r="D40" s="374" t="s">
        <v>580</v>
      </c>
      <c r="E40" s="369">
        <v>371230.00000000006</v>
      </c>
      <c r="F40" s="369">
        <v>-29369.999999999996</v>
      </c>
      <c r="G40" s="369">
        <v>341860.00000000006</v>
      </c>
    </row>
    <row r="41" spans="1:7" s="6" customFormat="1" ht="15" customHeight="1">
      <c r="A41" s="25" t="s">
        <v>25</v>
      </c>
      <c r="B41" s="369">
        <v>-17199.999999999956</v>
      </c>
      <c r="C41" s="373" t="s">
        <v>581</v>
      </c>
      <c r="D41" s="374" t="s">
        <v>582</v>
      </c>
      <c r="E41" s="369">
        <v>182630</v>
      </c>
      <c r="F41" s="369">
        <v>-200850</v>
      </c>
      <c r="G41" s="369">
        <v>-18220.000000000015</v>
      </c>
    </row>
    <row r="42" spans="1:7" s="6" customFormat="1" ht="15" customHeight="1">
      <c r="A42" s="25" t="s">
        <v>25</v>
      </c>
      <c r="B42" s="369">
        <v>171650</v>
      </c>
      <c r="C42" s="373" t="s">
        <v>583</v>
      </c>
      <c r="D42" s="374" t="s">
        <v>584</v>
      </c>
      <c r="E42" s="369">
        <v>338669.99999999994</v>
      </c>
      <c r="F42" s="369">
        <v>-141110</v>
      </c>
      <c r="G42" s="369">
        <v>197559.99999999994</v>
      </c>
    </row>
    <row r="43" spans="1:7" s="6" customFormat="1" ht="15" customHeight="1">
      <c r="A43" s="25" t="s">
        <v>25</v>
      </c>
      <c r="B43" s="369">
        <v>20500.000000000007</v>
      </c>
      <c r="C43" s="373" t="s">
        <v>585</v>
      </c>
      <c r="D43" s="374" t="s">
        <v>586</v>
      </c>
      <c r="E43" s="369">
        <v>1000</v>
      </c>
      <c r="F43" s="369">
        <v>0</v>
      </c>
      <c r="G43" s="369">
        <v>1000</v>
      </c>
    </row>
    <row r="44" spans="1:7" s="6" customFormat="1" ht="15" customHeight="1">
      <c r="A44" s="25" t="s">
        <v>25</v>
      </c>
      <c r="B44" s="369">
        <v>-1050.0000000000036</v>
      </c>
      <c r="C44" s="373" t="s">
        <v>587</v>
      </c>
      <c r="D44" s="374" t="s">
        <v>588</v>
      </c>
      <c r="E44" s="369">
        <v>11340</v>
      </c>
      <c r="F44" s="369">
        <v>-12469.999999999998</v>
      </c>
      <c r="G44" s="369">
        <v>-1129.9999999999982</v>
      </c>
    </row>
    <row r="45" spans="1:7" s="6" customFormat="1" ht="15" customHeight="1">
      <c r="A45" s="25" t="s">
        <v>25</v>
      </c>
      <c r="B45" s="369">
        <v>0</v>
      </c>
      <c r="C45" s="373" t="s">
        <v>589</v>
      </c>
      <c r="D45" s="374" t="s">
        <v>590</v>
      </c>
      <c r="E45" s="369">
        <v>61319.999999999993</v>
      </c>
      <c r="F45" s="369">
        <v>-61319.999999999993</v>
      </c>
      <c r="G45" s="369">
        <v>0</v>
      </c>
    </row>
    <row r="46" spans="1:7" s="6" customFormat="1" ht="15" customHeight="1">
      <c r="A46" s="25" t="s">
        <v>25</v>
      </c>
      <c r="B46" s="369">
        <v>-3720.0000000000146</v>
      </c>
      <c r="C46" s="373" t="s">
        <v>591</v>
      </c>
      <c r="D46" s="374" t="s">
        <v>592</v>
      </c>
      <c r="E46" s="369">
        <v>93010</v>
      </c>
      <c r="F46" s="369">
        <v>-93180.000000000015</v>
      </c>
      <c r="G46" s="369">
        <v>-170.00000000001455</v>
      </c>
    </row>
    <row r="47" spans="1:7" s="6" customFormat="1" ht="15" customHeight="1">
      <c r="A47" s="25" t="s">
        <v>25</v>
      </c>
      <c r="B47" s="369">
        <v>72040</v>
      </c>
      <c r="C47" s="373" t="s">
        <v>593</v>
      </c>
      <c r="D47" s="374" t="s">
        <v>594</v>
      </c>
      <c r="E47" s="369">
        <v>73440</v>
      </c>
      <c r="F47" s="369">
        <v>-900.00000000000023</v>
      </c>
      <c r="G47" s="369">
        <v>72540</v>
      </c>
    </row>
    <row r="48" spans="1:7" s="6" customFormat="1" ht="15" customHeight="1">
      <c r="A48" s="25" t="s">
        <v>25</v>
      </c>
      <c r="B48" s="369">
        <v>268700</v>
      </c>
      <c r="C48" s="373" t="s">
        <v>595</v>
      </c>
      <c r="D48" s="374" t="s">
        <v>596</v>
      </c>
      <c r="E48" s="369">
        <v>260410</v>
      </c>
      <c r="F48" s="369">
        <v>-4090.0000000000018</v>
      </c>
      <c r="G48" s="369">
        <v>256320</v>
      </c>
    </row>
    <row r="49" spans="1:7" s="6" customFormat="1" ht="15" customHeight="1">
      <c r="A49" s="25" t="s">
        <v>25</v>
      </c>
      <c r="B49" s="369">
        <v>441850</v>
      </c>
      <c r="C49" s="373" t="s">
        <v>597</v>
      </c>
      <c r="D49" s="374" t="s">
        <v>598</v>
      </c>
      <c r="E49" s="369">
        <v>641850</v>
      </c>
      <c r="F49" s="369">
        <v>0</v>
      </c>
      <c r="G49" s="369">
        <v>641850</v>
      </c>
    </row>
    <row r="50" spans="1:7" s="6" customFormat="1" ht="15" customHeight="1">
      <c r="A50" s="25" t="s">
        <v>25</v>
      </c>
      <c r="B50" s="369">
        <v>114530.00000000001</v>
      </c>
      <c r="C50" s="373" t="s">
        <v>599</v>
      </c>
      <c r="D50" s="374" t="s">
        <v>600</v>
      </c>
      <c r="E50" s="369">
        <v>0</v>
      </c>
      <c r="F50" s="369">
        <v>0</v>
      </c>
      <c r="G50" s="369">
        <v>0</v>
      </c>
    </row>
    <row r="51" spans="1:7" s="6" customFormat="1" ht="15" customHeight="1">
      <c r="A51" s="25" t="s">
        <v>25</v>
      </c>
      <c r="B51" s="369">
        <v>7109.9999999999982</v>
      </c>
      <c r="C51" s="373" t="s">
        <v>601</v>
      </c>
      <c r="D51" s="374" t="s">
        <v>602</v>
      </c>
      <c r="E51" s="369">
        <v>8259.9999999999982</v>
      </c>
      <c r="F51" s="369">
        <v>0</v>
      </c>
      <c r="G51" s="369">
        <v>8259.9999999999982</v>
      </c>
    </row>
    <row r="52" spans="1:7" s="6" customFormat="1" ht="15" customHeight="1">
      <c r="A52" s="25" t="s">
        <v>25</v>
      </c>
      <c r="B52" s="369">
        <v>284900.00000000006</v>
      </c>
      <c r="C52" s="373" t="s">
        <v>603</v>
      </c>
      <c r="D52" s="374" t="s">
        <v>604</v>
      </c>
      <c r="E52" s="369">
        <v>188619.99999999997</v>
      </c>
      <c r="F52" s="369">
        <v>-9040</v>
      </c>
      <c r="G52" s="369">
        <v>179579.99999999997</v>
      </c>
    </row>
    <row r="53" spans="1:7" s="6" customFormat="1" ht="15" customHeight="1">
      <c r="A53" s="25" t="s">
        <v>25</v>
      </c>
      <c r="B53" s="369">
        <v>1261599.9999999998</v>
      </c>
      <c r="C53" s="373" t="s">
        <v>605</v>
      </c>
      <c r="D53" s="374" t="s">
        <v>606</v>
      </c>
      <c r="E53" s="369">
        <v>1061570</v>
      </c>
      <c r="F53" s="369">
        <v>-49520.000000000015</v>
      </c>
      <c r="G53" s="369">
        <v>1012050</v>
      </c>
    </row>
    <row r="54" spans="1:7" s="6" customFormat="1" ht="15" customHeight="1">
      <c r="A54" s="25" t="s">
        <v>25</v>
      </c>
      <c r="B54" s="369">
        <v>62340.000000000015</v>
      </c>
      <c r="C54" s="373" t="s">
        <v>607</v>
      </c>
      <c r="D54" s="374" t="s">
        <v>608</v>
      </c>
      <c r="E54" s="369">
        <v>198980</v>
      </c>
      <c r="F54" s="369">
        <v>-179380.00000000006</v>
      </c>
      <c r="G54" s="369">
        <v>19599.999999999942</v>
      </c>
    </row>
    <row r="55" spans="1:7" s="6" customFormat="1" ht="15" customHeight="1">
      <c r="A55" s="25" t="s">
        <v>25</v>
      </c>
      <c r="B55" s="369">
        <v>959370.00000000012</v>
      </c>
      <c r="C55" s="373" t="s">
        <v>609</v>
      </c>
      <c r="D55" s="374" t="s">
        <v>610</v>
      </c>
      <c r="E55" s="369">
        <v>958420.00000000023</v>
      </c>
      <c r="F55" s="369">
        <v>-1690</v>
      </c>
      <c r="G55" s="369">
        <v>956730.00000000023</v>
      </c>
    </row>
    <row r="56" spans="1:7" s="6" customFormat="1" ht="15" customHeight="1">
      <c r="A56" s="25" t="s">
        <v>25</v>
      </c>
      <c r="B56" s="369">
        <v>17579.999999999996</v>
      </c>
      <c r="C56" s="373" t="s">
        <v>611</v>
      </c>
      <c r="D56" s="374" t="s">
        <v>612</v>
      </c>
      <c r="E56" s="369">
        <v>16500</v>
      </c>
      <c r="F56" s="369">
        <v>0</v>
      </c>
      <c r="G56" s="369">
        <v>16500</v>
      </c>
    </row>
    <row r="57" spans="1:7" s="6" customFormat="1" ht="15" customHeight="1">
      <c r="A57" s="25" t="s">
        <v>25</v>
      </c>
      <c r="B57" s="369">
        <v>743500.00000000012</v>
      </c>
      <c r="C57" s="373" t="s">
        <v>613</v>
      </c>
      <c r="D57" s="374" t="s">
        <v>614</v>
      </c>
      <c r="E57" s="369">
        <v>719430</v>
      </c>
      <c r="F57" s="369">
        <v>0</v>
      </c>
      <c r="G57" s="369">
        <v>719430</v>
      </c>
    </row>
    <row r="58" spans="1:7" s="6" customFormat="1" ht="15" customHeight="1">
      <c r="A58" s="25" t="s">
        <v>25</v>
      </c>
      <c r="B58" s="369">
        <v>-310</v>
      </c>
      <c r="C58" s="373" t="s">
        <v>615</v>
      </c>
      <c r="D58" s="374" t="s">
        <v>616</v>
      </c>
      <c r="E58" s="369">
        <v>0</v>
      </c>
      <c r="F58" s="369">
        <v>0</v>
      </c>
      <c r="G58" s="369">
        <v>0</v>
      </c>
    </row>
    <row r="59" spans="1:7" s="6" customFormat="1" ht="15" customHeight="1">
      <c r="A59" s="25" t="s">
        <v>25</v>
      </c>
      <c r="B59" s="369">
        <v>394329.99999999994</v>
      </c>
      <c r="C59" s="373" t="s">
        <v>617</v>
      </c>
      <c r="D59" s="374" t="s">
        <v>618</v>
      </c>
      <c r="E59" s="369">
        <v>406330.00000000006</v>
      </c>
      <c r="F59" s="369">
        <v>0</v>
      </c>
      <c r="G59" s="369">
        <v>406330.00000000006</v>
      </c>
    </row>
    <row r="60" spans="1:7" s="6" customFormat="1" ht="15" customHeight="1">
      <c r="A60" s="25" t="s">
        <v>25</v>
      </c>
      <c r="B60" s="369">
        <v>-4010</v>
      </c>
      <c r="C60" s="373" t="s">
        <v>619</v>
      </c>
      <c r="D60" s="374" t="s">
        <v>620</v>
      </c>
      <c r="E60" s="369">
        <v>63089.999999999993</v>
      </c>
      <c r="F60" s="369">
        <v>-66309.999999999985</v>
      </c>
      <c r="G60" s="369">
        <v>-3220</v>
      </c>
    </row>
    <row r="61" spans="1:7" s="6" customFormat="1" ht="15" customHeight="1">
      <c r="A61" s="25" t="s">
        <v>25</v>
      </c>
      <c r="B61" s="369">
        <v>217600</v>
      </c>
      <c r="C61" s="373" t="s">
        <v>621</v>
      </c>
      <c r="D61" s="374" t="s">
        <v>622</v>
      </c>
      <c r="E61" s="369">
        <v>88119.999999999985</v>
      </c>
      <c r="F61" s="369">
        <v>0</v>
      </c>
      <c r="G61" s="369">
        <v>88119.999999999985</v>
      </c>
    </row>
    <row r="62" spans="1:7" s="6" customFormat="1" ht="15" customHeight="1">
      <c r="A62" s="25" t="s">
        <v>25</v>
      </c>
      <c r="B62" s="369">
        <v>0</v>
      </c>
      <c r="C62" s="373" t="s">
        <v>623</v>
      </c>
      <c r="D62" s="374" t="s">
        <v>624</v>
      </c>
      <c r="E62" s="369">
        <v>230620</v>
      </c>
      <c r="F62" s="369">
        <v>-110619.99999999997</v>
      </c>
      <c r="G62" s="369">
        <v>120000.00000000003</v>
      </c>
    </row>
    <row r="63" spans="1:7" s="6" customFormat="1" ht="15" customHeight="1">
      <c r="A63" s="25" t="s">
        <v>25</v>
      </c>
      <c r="B63" s="369">
        <v>75319.999999999971</v>
      </c>
      <c r="C63" s="373" t="s">
        <v>625</v>
      </c>
      <c r="D63" s="374" t="s">
        <v>626</v>
      </c>
      <c r="E63" s="369">
        <v>0</v>
      </c>
      <c r="F63" s="369">
        <v>0</v>
      </c>
      <c r="G63" s="369">
        <v>0</v>
      </c>
    </row>
    <row r="64" spans="1:7" s="6" customFormat="1" ht="15" customHeight="1">
      <c r="A64" s="25" t="s">
        <v>25</v>
      </c>
      <c r="B64" s="369">
        <v>0</v>
      </c>
      <c r="C64" s="373" t="s">
        <v>627</v>
      </c>
      <c r="D64" s="374" t="s">
        <v>628</v>
      </c>
      <c r="E64" s="369">
        <v>170480</v>
      </c>
      <c r="F64" s="369">
        <v>-65300.000000000007</v>
      </c>
      <c r="G64" s="369">
        <v>105180</v>
      </c>
    </row>
    <row r="65" spans="1:23" s="6" customFormat="1" ht="15" customHeight="1">
      <c r="A65" s="25" t="s">
        <v>25</v>
      </c>
      <c r="B65" s="369">
        <v>0</v>
      </c>
      <c r="C65" s="373" t="s">
        <v>629</v>
      </c>
      <c r="D65" s="374" t="s">
        <v>630</v>
      </c>
      <c r="E65" s="369">
        <v>24779.999999999996</v>
      </c>
      <c r="F65" s="369">
        <v>-20910</v>
      </c>
      <c r="G65" s="369">
        <v>3869.9999999999964</v>
      </c>
    </row>
    <row r="66" spans="1:23" s="6" customFormat="1" ht="15" customHeight="1">
      <c r="A66" s="25" t="s">
        <v>25</v>
      </c>
      <c r="B66" s="369">
        <v>1.4551915228366852E-11</v>
      </c>
      <c r="C66" s="373" t="s">
        <v>631</v>
      </c>
      <c r="D66" s="374" t="s">
        <v>632</v>
      </c>
      <c r="E66" s="369">
        <v>81300</v>
      </c>
      <c r="F66" s="369">
        <v>-81299.999999999985</v>
      </c>
      <c r="G66" s="369">
        <v>1.4551915228366852E-11</v>
      </c>
    </row>
    <row r="67" spans="1:23" s="6" customFormat="1" ht="15" customHeight="1">
      <c r="A67" s="25" t="s">
        <v>25</v>
      </c>
      <c r="B67" s="369">
        <v>1.1368683772161603E-13</v>
      </c>
      <c r="C67" s="373" t="s">
        <v>633</v>
      </c>
      <c r="D67" s="374" t="s">
        <v>634</v>
      </c>
      <c r="E67" s="369">
        <v>402060.00000000012</v>
      </c>
      <c r="F67" s="369">
        <v>-402059.99999999994</v>
      </c>
      <c r="G67" s="369">
        <v>1.7473666957812384E-10</v>
      </c>
    </row>
    <row r="68" spans="1:23" s="6" customFormat="1" ht="15" customHeight="1">
      <c r="A68" s="25" t="s">
        <v>25</v>
      </c>
      <c r="B68" s="369">
        <v>-20529.999999999767</v>
      </c>
      <c r="C68" s="373" t="s">
        <v>635</v>
      </c>
      <c r="D68" s="374" t="s">
        <v>636</v>
      </c>
      <c r="E68" s="369">
        <v>403790.00000000006</v>
      </c>
      <c r="F68" s="369">
        <v>-414289.99999999994</v>
      </c>
      <c r="G68" s="369">
        <v>-10499.999999999884</v>
      </c>
    </row>
    <row r="69" spans="1:23" s="6" customFormat="1" ht="15" customHeight="1">
      <c r="A69" s="25" t="s">
        <v>25</v>
      </c>
      <c r="B69" s="369">
        <v>-26690</v>
      </c>
      <c r="C69" s="373" t="s">
        <v>637</v>
      </c>
      <c r="D69" s="374" t="s">
        <v>638</v>
      </c>
      <c r="E69" s="369">
        <v>318630</v>
      </c>
      <c r="F69" s="369">
        <v>-347210.00000000006</v>
      </c>
      <c r="G69" s="369">
        <v>-28580.000000000065</v>
      </c>
    </row>
    <row r="70" spans="1:23" s="6" customFormat="1" ht="15" customHeight="1">
      <c r="A70" s="25" t="s">
        <v>25</v>
      </c>
      <c r="B70" s="369">
        <v>638840.00000000012</v>
      </c>
      <c r="C70" s="373" t="s">
        <v>639</v>
      </c>
      <c r="D70" s="374" t="s">
        <v>640</v>
      </c>
      <c r="E70" s="369">
        <v>517649.99999999994</v>
      </c>
      <c r="F70" s="369">
        <v>0</v>
      </c>
      <c r="G70" s="369">
        <v>517649.99999999994</v>
      </c>
    </row>
    <row r="71" spans="1:23" s="6" customFormat="1" ht="15" customHeight="1">
      <c r="A71" s="25" t="s">
        <v>25</v>
      </c>
      <c r="B71" s="369">
        <v>167720</v>
      </c>
      <c r="C71" s="373" t="s">
        <v>641</v>
      </c>
      <c r="D71" s="374" t="s">
        <v>642</v>
      </c>
      <c r="E71" s="369">
        <v>113890</v>
      </c>
      <c r="F71" s="369">
        <v>-33219.999999999993</v>
      </c>
      <c r="G71" s="369">
        <v>80670</v>
      </c>
    </row>
    <row r="72" spans="1:23" s="6" customFormat="1" ht="15" customHeight="1">
      <c r="A72" s="25" t="s">
        <v>25</v>
      </c>
      <c r="B72" s="369">
        <v>221250</v>
      </c>
      <c r="C72" s="373" t="s">
        <v>643</v>
      </c>
      <c r="D72" s="374" t="s">
        <v>644</v>
      </c>
      <c r="E72" s="369">
        <v>235569.99999999994</v>
      </c>
      <c r="F72" s="369">
        <v>-73010</v>
      </c>
      <c r="G72" s="369">
        <v>162559.99999999994</v>
      </c>
    </row>
    <row r="73" spans="1:23" s="6" customFormat="1" ht="15" customHeight="1">
      <c r="A73" s="25" t="s">
        <v>25</v>
      </c>
      <c r="B73" s="369">
        <v>212710.00000000003</v>
      </c>
      <c r="C73" s="373" t="s">
        <v>645</v>
      </c>
      <c r="D73" s="374" t="s">
        <v>646</v>
      </c>
      <c r="E73" s="369">
        <v>84819.999999999956</v>
      </c>
      <c r="F73" s="369">
        <v>-15000</v>
      </c>
      <c r="G73" s="369">
        <v>69819.999999999956</v>
      </c>
    </row>
    <row r="74" spans="1:23" s="6" customFormat="1" ht="15" customHeight="1">
      <c r="A74" s="25" t="s">
        <v>25</v>
      </c>
      <c r="B74" s="369">
        <v>152820</v>
      </c>
      <c r="C74" s="373" t="s">
        <v>647</v>
      </c>
      <c r="D74" s="374" t="s">
        <v>648</v>
      </c>
      <c r="E74" s="369">
        <v>0</v>
      </c>
      <c r="F74" s="369">
        <v>0</v>
      </c>
      <c r="G74" s="369">
        <v>0</v>
      </c>
    </row>
    <row r="75" spans="1:23" s="6" customFormat="1" ht="15" customHeight="1">
      <c r="A75" s="25" t="s">
        <v>25</v>
      </c>
      <c r="B75" s="369">
        <v>0</v>
      </c>
      <c r="C75" s="373" t="s">
        <v>649</v>
      </c>
      <c r="D75" s="374" t="s">
        <v>650</v>
      </c>
      <c r="E75" s="369">
        <v>82180</v>
      </c>
      <c r="F75" s="369">
        <v>-90399.999999999985</v>
      </c>
      <c r="G75" s="369">
        <v>-8219.9999999999854</v>
      </c>
    </row>
    <row r="76" spans="1:23" s="6" customFormat="1" ht="15" customHeight="1">
      <c r="A76" s="25" t="s">
        <v>25</v>
      </c>
      <c r="B76" s="369">
        <v>31900.000000000004</v>
      </c>
      <c r="C76" s="373" t="s">
        <v>651</v>
      </c>
      <c r="D76" s="374" t="s">
        <v>652</v>
      </c>
      <c r="E76" s="369">
        <v>31900.000000000004</v>
      </c>
      <c r="F76" s="369">
        <v>0</v>
      </c>
      <c r="G76" s="369">
        <v>31900.000000000004</v>
      </c>
    </row>
    <row r="77" spans="1:23" s="6" customFormat="1" ht="15" customHeight="1" thickBot="1">
      <c r="A77" s="25" t="s">
        <v>25</v>
      </c>
      <c r="B77" s="369">
        <v>39780</v>
      </c>
      <c r="C77" s="373" t="s">
        <v>653</v>
      </c>
      <c r="D77" s="374" t="s">
        <v>654</v>
      </c>
      <c r="E77" s="369">
        <v>0</v>
      </c>
      <c r="F77" s="369">
        <v>0</v>
      </c>
      <c r="G77" s="369">
        <v>0</v>
      </c>
    </row>
    <row r="78" spans="1:23" s="6" customFormat="1" ht="15" customHeight="1" thickBot="1">
      <c r="A78" s="37"/>
      <c r="B78" s="370">
        <f>SUBTOTAL(9,B11:B77)</f>
        <v>10595430</v>
      </c>
      <c r="C78" s="375"/>
      <c r="D78" s="376" t="s">
        <v>184</v>
      </c>
      <c r="E78" s="370">
        <f>SUBTOTAL(9,E11:E77)</f>
        <v>12221600</v>
      </c>
      <c r="F78" s="370">
        <f>SUBTOTAL(9,F11:F77)</f>
        <v>-2714560</v>
      </c>
      <c r="G78" s="370">
        <f>SUBTOTAL(9,G11:G77)</f>
        <v>9507040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 s="36" customFormat="1">
      <c r="A79" s="14"/>
      <c r="C79" s="60"/>
      <c r="D79" s="5"/>
    </row>
    <row r="80" spans="1:23" s="36" customFormat="1">
      <c r="A80" s="14"/>
      <c r="C80" s="60"/>
      <c r="D80" s="5"/>
    </row>
    <row r="81" spans="1:4" s="62" customFormat="1">
      <c r="A81" s="61"/>
      <c r="D81" s="63"/>
    </row>
    <row r="82" spans="1:4" s="36" customFormat="1">
      <c r="A82" s="64"/>
      <c r="C82" s="60"/>
      <c r="D82" s="5"/>
    </row>
    <row r="83" spans="1:4" s="36" customFormat="1">
      <c r="A83" s="64"/>
      <c r="C83" s="60"/>
      <c r="D83" s="5"/>
    </row>
    <row r="84" spans="1:4" s="36" customFormat="1">
      <c r="A84" s="64"/>
      <c r="C84" s="60"/>
      <c r="D84" s="5"/>
    </row>
    <row r="85" spans="1:4" s="36" customFormat="1">
      <c r="A85" s="64"/>
      <c r="C85" s="60"/>
      <c r="D85" s="5"/>
    </row>
    <row r="86" spans="1:4" s="36" customFormat="1">
      <c r="A86" s="64"/>
      <c r="C86" s="60"/>
      <c r="D86" s="5"/>
    </row>
    <row r="87" spans="1:4" s="36" customFormat="1">
      <c r="C87" s="60"/>
      <c r="D87" s="5"/>
    </row>
    <row r="88" spans="1:4" s="36" customFormat="1">
      <c r="C88" s="60"/>
      <c r="D88" s="5"/>
    </row>
    <row r="89" spans="1:4" s="36" customFormat="1">
      <c r="C89" s="60"/>
      <c r="D89" s="5"/>
    </row>
    <row r="90" spans="1:4" s="36" customFormat="1">
      <c r="C90" s="60"/>
      <c r="D90" s="5"/>
    </row>
    <row r="91" spans="1:4" s="36" customFormat="1">
      <c r="C91" s="60"/>
      <c r="D91" s="5"/>
    </row>
    <row r="92" spans="1:4" s="36" customFormat="1">
      <c r="C92" s="60"/>
      <c r="D92" s="5"/>
    </row>
    <row r="93" spans="1:4" s="36" customFormat="1">
      <c r="C93" s="60"/>
      <c r="D93" s="5"/>
    </row>
    <row r="94" spans="1:4" s="36" customFormat="1">
      <c r="C94" s="60"/>
      <c r="D94" s="5"/>
    </row>
    <row r="95" spans="1:4" s="36" customFormat="1">
      <c r="C95" s="60"/>
      <c r="D95" s="5"/>
    </row>
    <row r="96" spans="1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  <row r="751" spans="3:4" s="36" customFormat="1">
      <c r="C751" s="60"/>
      <c r="D751" s="5"/>
    </row>
    <row r="752" spans="3:4" s="36" customFormat="1">
      <c r="C752" s="60"/>
      <c r="D752" s="5"/>
    </row>
    <row r="753" spans="3:4" s="36" customFormat="1">
      <c r="C753" s="60"/>
      <c r="D753" s="5"/>
    </row>
    <row r="754" spans="3:4" s="36" customFormat="1">
      <c r="C754" s="60"/>
      <c r="D754" s="5"/>
    </row>
    <row r="755" spans="3:4" s="36" customFormat="1">
      <c r="C755" s="60"/>
      <c r="D755" s="5"/>
    </row>
    <row r="756" spans="3:4" s="36" customFormat="1">
      <c r="C756" s="60"/>
      <c r="D756" s="5"/>
    </row>
    <row r="757" spans="3:4" s="36" customFormat="1">
      <c r="C757" s="60"/>
      <c r="D757" s="5"/>
    </row>
    <row r="758" spans="3:4" s="36" customFormat="1">
      <c r="C758" s="60"/>
      <c r="D758" s="5"/>
    </row>
    <row r="759" spans="3:4" s="36" customFormat="1">
      <c r="C759" s="60"/>
      <c r="D759" s="5"/>
    </row>
    <row r="760" spans="3:4" s="36" customFormat="1">
      <c r="C760" s="60"/>
      <c r="D760" s="5"/>
    </row>
    <row r="761" spans="3:4" s="36" customFormat="1">
      <c r="C761" s="60"/>
      <c r="D761" s="5"/>
    </row>
    <row r="762" spans="3:4" s="36" customFormat="1">
      <c r="C762" s="60"/>
      <c r="D762" s="5"/>
    </row>
    <row r="763" spans="3:4" s="36" customFormat="1">
      <c r="C763" s="60"/>
      <c r="D763" s="5"/>
    </row>
    <row r="764" spans="3:4" s="36" customFormat="1">
      <c r="C764" s="60"/>
      <c r="D764" s="5"/>
    </row>
    <row r="765" spans="3:4" s="36" customFormat="1">
      <c r="C765" s="60"/>
      <c r="D765" s="5"/>
    </row>
    <row r="766" spans="3:4" s="36" customFormat="1">
      <c r="C766" s="60"/>
      <c r="D766" s="5"/>
    </row>
    <row r="767" spans="3:4" s="36" customFormat="1">
      <c r="C767" s="60"/>
      <c r="D767" s="5"/>
    </row>
    <row r="768" spans="3:4" s="36" customFormat="1">
      <c r="C768" s="60"/>
      <c r="D768" s="5"/>
    </row>
    <row r="769" spans="3:4" s="36" customFormat="1">
      <c r="C769" s="60"/>
      <c r="D769" s="5"/>
    </row>
    <row r="770" spans="3:4" s="36" customFormat="1">
      <c r="C770" s="60"/>
      <c r="D770" s="5"/>
    </row>
    <row r="771" spans="3:4" s="36" customFormat="1">
      <c r="C771" s="60"/>
      <c r="D771" s="5"/>
    </row>
    <row r="772" spans="3:4" s="36" customFormat="1">
      <c r="C772" s="60"/>
      <c r="D772" s="5"/>
    </row>
    <row r="773" spans="3:4" s="36" customFormat="1">
      <c r="C773" s="60"/>
      <c r="D773" s="5"/>
    </row>
    <row r="774" spans="3:4" s="36" customFormat="1">
      <c r="C774" s="60"/>
      <c r="D774" s="5"/>
    </row>
    <row r="775" spans="3:4" s="36" customFormat="1">
      <c r="C775" s="60"/>
      <c r="D775" s="5"/>
    </row>
    <row r="776" spans="3:4" s="36" customFormat="1">
      <c r="C776" s="60"/>
      <c r="D776" s="5"/>
    </row>
    <row r="777" spans="3:4" s="36" customFormat="1">
      <c r="C777" s="60"/>
      <c r="D777" s="5"/>
    </row>
    <row r="778" spans="3:4" s="36" customFormat="1">
      <c r="C778" s="60"/>
      <c r="D778" s="5"/>
    </row>
    <row r="779" spans="3:4" s="36" customFormat="1">
      <c r="C779" s="60"/>
      <c r="D779" s="5"/>
    </row>
    <row r="780" spans="3:4" s="36" customFormat="1">
      <c r="C780" s="60"/>
      <c r="D780" s="5"/>
    </row>
    <row r="781" spans="3:4" s="36" customFormat="1">
      <c r="C781" s="60"/>
      <c r="D781" s="5"/>
    </row>
    <row r="782" spans="3:4" s="36" customFormat="1">
      <c r="C782" s="60"/>
      <c r="D782" s="5"/>
    </row>
    <row r="783" spans="3:4" s="36" customFormat="1">
      <c r="C783" s="60"/>
      <c r="D783" s="5"/>
    </row>
    <row r="784" spans="3:4" s="36" customFormat="1">
      <c r="C784" s="60"/>
      <c r="D784" s="5"/>
    </row>
    <row r="785" spans="3:4" s="36" customFormat="1">
      <c r="C785" s="60"/>
      <c r="D785" s="5"/>
    </row>
    <row r="786" spans="3:4" s="36" customFormat="1">
      <c r="C786" s="60"/>
      <c r="D786" s="5"/>
    </row>
    <row r="787" spans="3:4" s="36" customFormat="1">
      <c r="C787" s="60"/>
      <c r="D787" s="5"/>
    </row>
    <row r="788" spans="3:4" s="36" customFormat="1">
      <c r="C788" s="60"/>
      <c r="D788" s="5"/>
    </row>
    <row r="789" spans="3:4" s="36" customFormat="1">
      <c r="C789" s="60"/>
      <c r="D789" s="5"/>
    </row>
    <row r="790" spans="3:4" s="36" customFormat="1">
      <c r="C790" s="60"/>
      <c r="D790" s="5"/>
    </row>
    <row r="791" spans="3:4" s="36" customFormat="1">
      <c r="C791" s="60"/>
      <c r="D791" s="5"/>
    </row>
    <row r="792" spans="3:4" s="36" customFormat="1">
      <c r="C792" s="60"/>
      <c r="D792" s="5"/>
    </row>
    <row r="793" spans="3:4" s="36" customFormat="1">
      <c r="C793" s="60"/>
      <c r="D793" s="5"/>
    </row>
    <row r="794" spans="3:4" s="36" customFormat="1">
      <c r="C794" s="60"/>
      <c r="D794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29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ASC Efficiency Programme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655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13</v>
      </c>
      <c r="B11" s="26">
        <v>417000</v>
      </c>
      <c r="C11" s="57" t="s">
        <v>656</v>
      </c>
      <c r="D11" s="58" t="s">
        <v>657</v>
      </c>
      <c r="E11" s="26">
        <v>0</v>
      </c>
      <c r="F11" s="26">
        <v>0</v>
      </c>
      <c r="G11" s="26">
        <v>0</v>
      </c>
    </row>
    <row r="12" spans="1:23" s="6" customFormat="1" ht="15" customHeight="1" thickBot="1">
      <c r="A12" s="25" t="s">
        <v>13</v>
      </c>
      <c r="B12" s="26">
        <v>128850</v>
      </c>
      <c r="C12" s="57" t="s">
        <v>658</v>
      </c>
      <c r="D12" s="58" t="s">
        <v>659</v>
      </c>
      <c r="E12" s="26">
        <v>0</v>
      </c>
      <c r="F12" s="26">
        <v>0</v>
      </c>
      <c r="G12" s="26">
        <v>0</v>
      </c>
    </row>
    <row r="13" spans="1:23" s="6" customFormat="1" ht="15" customHeight="1" thickBot="1">
      <c r="A13" s="37"/>
      <c r="B13" s="31">
        <f>SUBTOTAL(9,B11:B12)</f>
        <v>545850</v>
      </c>
      <c r="C13" s="59"/>
      <c r="D13" s="39" t="s">
        <v>184</v>
      </c>
      <c r="E13" s="31">
        <f>SUBTOTAL(9,E11:E12)</f>
        <v>0</v>
      </c>
      <c r="F13" s="31">
        <f>SUBTOTAL(9,F11:F12)</f>
        <v>0</v>
      </c>
      <c r="G13" s="31">
        <f>SUBTOTAL(9,G11:G12)</f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s="36" customFormat="1">
      <c r="A14" s="14"/>
      <c r="C14" s="60"/>
      <c r="D14" s="5"/>
    </row>
    <row r="15" spans="1:23" s="36" customFormat="1">
      <c r="A15" s="14"/>
      <c r="C15" s="60"/>
      <c r="D15" s="5"/>
    </row>
    <row r="16" spans="1:23" s="62" customFormat="1">
      <c r="A16" s="61"/>
      <c r="D16" s="63"/>
    </row>
    <row r="17" spans="1:4" s="36" customFormat="1">
      <c r="A17" s="64"/>
      <c r="C17" s="60"/>
      <c r="D17" s="5"/>
    </row>
    <row r="18" spans="1:4" s="36" customFormat="1">
      <c r="A18" s="64"/>
      <c r="C18" s="60"/>
      <c r="D18" s="5"/>
    </row>
    <row r="19" spans="1:4" s="36" customFormat="1">
      <c r="A19" s="64"/>
      <c r="C19" s="60"/>
      <c r="D19" s="5"/>
    </row>
    <row r="20" spans="1:4" s="36" customFormat="1">
      <c r="A20" s="64"/>
      <c r="C20" s="60"/>
      <c r="D20" s="5"/>
    </row>
    <row r="21" spans="1:4" s="36" customFormat="1">
      <c r="A21" s="64"/>
      <c r="C21" s="60"/>
      <c r="D21" s="5"/>
    </row>
    <row r="22" spans="1:4" s="36" customFormat="1">
      <c r="C22" s="60"/>
      <c r="D22" s="5"/>
    </row>
    <row r="23" spans="1:4" s="36" customFormat="1">
      <c r="C23" s="60"/>
      <c r="D23" s="5"/>
    </row>
    <row r="24" spans="1:4" s="36" customFormat="1">
      <c r="C24" s="60"/>
      <c r="D24" s="5"/>
    </row>
    <row r="25" spans="1:4" s="36" customFormat="1">
      <c r="C25" s="60"/>
      <c r="D25" s="5"/>
    </row>
    <row r="26" spans="1:4" s="36" customFormat="1">
      <c r="C26" s="60"/>
      <c r="D26" s="5"/>
    </row>
    <row r="27" spans="1:4" s="36" customFormat="1">
      <c r="C27" s="60"/>
      <c r="D27" s="5"/>
    </row>
    <row r="28" spans="1:4" s="36" customFormat="1">
      <c r="C28" s="60"/>
      <c r="D28" s="5"/>
    </row>
    <row r="29" spans="1:4" s="36" customFormat="1">
      <c r="C29" s="60"/>
      <c r="D29" s="5"/>
    </row>
    <row r="30" spans="1:4" s="36" customFormat="1">
      <c r="C30" s="60"/>
      <c r="D30" s="5"/>
    </row>
    <row r="31" spans="1:4" s="36" customFormat="1">
      <c r="C31" s="60"/>
      <c r="D31" s="5"/>
    </row>
    <row r="32" spans="1:4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33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Prevention and Developing Community Resilience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660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27</v>
      </c>
      <c r="B11" s="369">
        <v>88520</v>
      </c>
      <c r="C11" s="373" t="s">
        <v>661</v>
      </c>
      <c r="D11" s="374" t="s">
        <v>662</v>
      </c>
      <c r="E11" s="369">
        <v>97140</v>
      </c>
      <c r="F11" s="369">
        <v>-25000</v>
      </c>
      <c r="G11" s="369">
        <v>72140</v>
      </c>
    </row>
    <row r="12" spans="1:23" s="6" customFormat="1" ht="15" customHeight="1">
      <c r="A12" s="25" t="s">
        <v>27</v>
      </c>
      <c r="B12" s="369">
        <v>0</v>
      </c>
      <c r="C12" s="373" t="s">
        <v>663</v>
      </c>
      <c r="D12" s="374" t="s">
        <v>664</v>
      </c>
      <c r="E12" s="369">
        <v>83110</v>
      </c>
      <c r="F12" s="369">
        <v>-83110</v>
      </c>
      <c r="G12" s="369">
        <v>0</v>
      </c>
    </row>
    <row r="13" spans="1:23" s="6" customFormat="1" ht="15" customHeight="1">
      <c r="A13" s="25" t="s">
        <v>27</v>
      </c>
      <c r="B13" s="369">
        <v>0</v>
      </c>
      <c r="C13" s="373" t="s">
        <v>665</v>
      </c>
      <c r="D13" s="374" t="s">
        <v>666</v>
      </c>
      <c r="E13" s="369">
        <v>84690</v>
      </c>
      <c r="F13" s="369">
        <v>-20000</v>
      </c>
      <c r="G13" s="369">
        <v>64690</v>
      </c>
    </row>
    <row r="14" spans="1:23" s="6" customFormat="1" ht="15" customHeight="1">
      <c r="A14" s="25" t="s">
        <v>27</v>
      </c>
      <c r="B14" s="369">
        <v>0</v>
      </c>
      <c r="C14" s="373" t="s">
        <v>667</v>
      </c>
      <c r="D14" s="374" t="s">
        <v>668</v>
      </c>
      <c r="E14" s="369">
        <v>189249.99999999997</v>
      </c>
      <c r="F14" s="369">
        <v>-130000</v>
      </c>
      <c r="G14" s="369">
        <v>59249.999999999971</v>
      </c>
    </row>
    <row r="15" spans="1:23" s="6" customFormat="1" ht="15" customHeight="1">
      <c r="A15" s="25" t="s">
        <v>27</v>
      </c>
      <c r="B15" s="369">
        <v>0</v>
      </c>
      <c r="C15" s="373" t="s">
        <v>669</v>
      </c>
      <c r="D15" s="374" t="s">
        <v>670</v>
      </c>
      <c r="E15" s="369">
        <v>110270</v>
      </c>
      <c r="F15" s="369">
        <v>-110270.00000000001</v>
      </c>
      <c r="G15" s="369">
        <v>-1.4551915228366852E-11</v>
      </c>
    </row>
    <row r="16" spans="1:23" s="6" customFormat="1" ht="15" customHeight="1" thickBot="1">
      <c r="A16" s="25" t="s">
        <v>27</v>
      </c>
      <c r="B16" s="369">
        <v>360809.99999999994</v>
      </c>
      <c r="C16" s="373" t="s">
        <v>671</v>
      </c>
      <c r="D16" s="374" t="s">
        <v>672</v>
      </c>
      <c r="E16" s="369">
        <v>473120</v>
      </c>
      <c r="F16" s="369">
        <v>0</v>
      </c>
      <c r="G16" s="369">
        <v>473120</v>
      </c>
    </row>
    <row r="17" spans="1:23" s="6" customFormat="1" ht="15" customHeight="1" thickBot="1">
      <c r="A17" s="37"/>
      <c r="B17" s="370">
        <f>SUBTOTAL(9,B11:B16)</f>
        <v>449329.99999999994</v>
      </c>
      <c r="C17" s="375"/>
      <c r="D17" s="376" t="s">
        <v>184</v>
      </c>
      <c r="E17" s="370">
        <f>SUBTOTAL(9,E11:E16)</f>
        <v>1037580</v>
      </c>
      <c r="F17" s="370">
        <f>SUBTOTAL(9,F11:F16)</f>
        <v>-368380</v>
      </c>
      <c r="G17" s="370">
        <f>SUBTOTAL(9,G11:G16)</f>
        <v>669200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s="36" customFormat="1">
      <c r="A18" s="14"/>
      <c r="C18" s="60"/>
      <c r="D18" s="5"/>
    </row>
    <row r="19" spans="1:23" s="36" customFormat="1">
      <c r="A19" s="14"/>
      <c r="C19" s="60"/>
      <c r="D19" s="5"/>
    </row>
    <row r="20" spans="1:23" s="62" customFormat="1">
      <c r="A20" s="61"/>
      <c r="D20" s="63"/>
    </row>
    <row r="21" spans="1:23" s="36" customFormat="1">
      <c r="A21" s="64"/>
      <c r="C21" s="60"/>
      <c r="D21" s="5"/>
    </row>
    <row r="22" spans="1:23" s="36" customFormat="1">
      <c r="A22" s="64"/>
      <c r="C22" s="60"/>
      <c r="D22" s="5"/>
    </row>
    <row r="23" spans="1:23" s="36" customFormat="1">
      <c r="A23" s="64"/>
      <c r="C23" s="60"/>
      <c r="D23" s="5"/>
    </row>
    <row r="24" spans="1:23" s="36" customFormat="1">
      <c r="A24" s="64"/>
      <c r="C24" s="60"/>
      <c r="D24" s="5"/>
    </row>
    <row r="25" spans="1:23" s="36" customFormat="1">
      <c r="A25" s="64"/>
      <c r="C25" s="60"/>
      <c r="D25" s="5"/>
    </row>
    <row r="26" spans="1:23" s="36" customFormat="1">
      <c r="C26" s="60"/>
      <c r="D26" s="5"/>
    </row>
    <row r="27" spans="1:23" s="36" customFormat="1">
      <c r="C27" s="60"/>
      <c r="D27" s="5"/>
    </row>
    <row r="28" spans="1:23" s="36" customFormat="1">
      <c r="C28" s="60"/>
      <c r="D28" s="5"/>
    </row>
    <row r="29" spans="1:23" s="36" customFormat="1">
      <c r="C29" s="60"/>
      <c r="D29" s="5"/>
    </row>
    <row r="30" spans="1:23" s="36" customFormat="1">
      <c r="C30" s="60"/>
      <c r="D30" s="5"/>
    </row>
    <row r="31" spans="1:23" s="36" customFormat="1">
      <c r="C31" s="60"/>
      <c r="D31" s="5"/>
    </row>
    <row r="32" spans="1:23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28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Corporate Director - Environment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673</v>
      </c>
      <c r="C10" s="57" t="s">
        <v>0</v>
      </c>
      <c r="D10" s="28"/>
      <c r="E10" s="26"/>
      <c r="F10" s="26"/>
      <c r="G10" s="26"/>
    </row>
    <row r="11" spans="1:23" s="6" customFormat="1" ht="15" customHeight="1" thickBot="1">
      <c r="A11" s="25" t="s">
        <v>34</v>
      </c>
      <c r="B11" s="26">
        <v>166749.99999999997</v>
      </c>
      <c r="C11" s="57" t="s">
        <v>674</v>
      </c>
      <c r="D11" s="58" t="s">
        <v>675</v>
      </c>
      <c r="E11" s="26">
        <v>170930.00000000003</v>
      </c>
      <c r="F11" s="26">
        <v>0</v>
      </c>
      <c r="G11" s="26">
        <v>170930.00000000003</v>
      </c>
    </row>
    <row r="12" spans="1:23" s="6" customFormat="1" ht="15" customHeight="1" thickBot="1">
      <c r="A12" s="37"/>
      <c r="B12" s="31">
        <f>SUBTOTAL(9,B11:B11)</f>
        <v>166749.99999999997</v>
      </c>
      <c r="C12" s="59"/>
      <c r="D12" s="39" t="s">
        <v>184</v>
      </c>
      <c r="E12" s="31">
        <f>SUBTOTAL(9,E11:E11)</f>
        <v>170930.00000000003</v>
      </c>
      <c r="F12" s="31">
        <f>SUBTOTAL(9,F11:F11)</f>
        <v>0</v>
      </c>
      <c r="G12" s="31">
        <f>SUBTOTAL(9,G11:G11)</f>
        <v>170930.00000000003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s="36" customFormat="1">
      <c r="A13" s="14"/>
      <c r="C13" s="60"/>
      <c r="D13" s="5"/>
    </row>
    <row r="14" spans="1:23" s="36" customFormat="1">
      <c r="A14" s="14"/>
      <c r="C14" s="60"/>
      <c r="D14" s="5"/>
    </row>
    <row r="15" spans="1:23" s="62" customFormat="1">
      <c r="A15" s="61"/>
      <c r="D15" s="63"/>
    </row>
    <row r="16" spans="1:23" s="36" customFormat="1">
      <c r="A16" s="64"/>
      <c r="C16" s="60"/>
      <c r="D16" s="5"/>
    </row>
    <row r="17" spans="1:4" s="36" customFormat="1">
      <c r="A17" s="64"/>
      <c r="C17" s="60"/>
      <c r="D17" s="5"/>
    </row>
    <row r="18" spans="1:4" s="36" customFormat="1">
      <c r="A18" s="64"/>
      <c r="C18" s="60"/>
      <c r="D18" s="5"/>
    </row>
    <row r="19" spans="1:4" s="36" customFormat="1">
      <c r="A19" s="64"/>
      <c r="C19" s="60"/>
      <c r="D19" s="5"/>
    </row>
    <row r="20" spans="1:4" s="36" customFormat="1">
      <c r="A20" s="64"/>
      <c r="C20" s="60"/>
      <c r="D20" s="5"/>
    </row>
    <row r="21" spans="1:4" s="36" customFormat="1">
      <c r="C21" s="60"/>
      <c r="D21" s="5"/>
    </row>
    <row r="22" spans="1:4" s="36" customFormat="1">
      <c r="C22" s="60"/>
      <c r="D22" s="5"/>
    </row>
    <row r="23" spans="1:4" s="36" customFormat="1">
      <c r="C23" s="60"/>
      <c r="D23" s="5"/>
    </row>
    <row r="24" spans="1:4" s="36" customFormat="1">
      <c r="C24" s="60"/>
      <c r="D24" s="5"/>
    </row>
    <row r="25" spans="1:4" s="36" customFormat="1">
      <c r="C25" s="60"/>
      <c r="D25" s="5"/>
    </row>
    <row r="26" spans="1:4" s="36" customFormat="1">
      <c r="C26" s="60"/>
      <c r="D26" s="5"/>
    </row>
    <row r="27" spans="1:4" s="36" customFormat="1">
      <c r="C27" s="60"/>
      <c r="D27" s="5"/>
    </row>
    <row r="28" spans="1:4" s="36" customFormat="1">
      <c r="C28" s="60"/>
      <c r="D28" s="5"/>
    </row>
    <row r="29" spans="1:4" s="36" customFormat="1">
      <c r="C29" s="60"/>
      <c r="D29" s="5"/>
    </row>
    <row r="30" spans="1:4" s="36" customFormat="1">
      <c r="C30" s="60"/>
      <c r="D30" s="5"/>
    </row>
    <row r="31" spans="1:4" s="36" customFormat="1">
      <c r="C31" s="60"/>
      <c r="D31" s="5"/>
    </row>
    <row r="32" spans="1:4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63"/>
  <sheetViews>
    <sheetView showGridLines="0" topLeftCell="A1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Highways &amp; Transport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676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36</v>
      </c>
      <c r="B11" s="369">
        <v>775799.99999999988</v>
      </c>
      <c r="C11" s="373" t="s">
        <v>677</v>
      </c>
      <c r="D11" s="374" t="s">
        <v>678</v>
      </c>
      <c r="E11" s="369">
        <v>526210.00000000012</v>
      </c>
      <c r="F11" s="369">
        <v>0</v>
      </c>
      <c r="G11" s="369">
        <v>526210.00000000012</v>
      </c>
    </row>
    <row r="12" spans="1:23" s="6" customFormat="1" ht="15" customHeight="1">
      <c r="A12" s="25" t="s">
        <v>36</v>
      </c>
      <c r="B12" s="369">
        <v>-1490229.9999999981</v>
      </c>
      <c r="C12" s="373" t="s">
        <v>679</v>
      </c>
      <c r="D12" s="374" t="s">
        <v>680</v>
      </c>
      <c r="E12" s="369">
        <v>1424030</v>
      </c>
      <c r="F12" s="369">
        <v>-3584599.9999999963</v>
      </c>
      <c r="G12" s="369">
        <v>-2160569.9999999963</v>
      </c>
    </row>
    <row r="13" spans="1:23" s="6" customFormat="1" ht="15" customHeight="1">
      <c r="A13" s="25" t="s">
        <v>36</v>
      </c>
      <c r="B13" s="369">
        <v>46680</v>
      </c>
      <c r="C13" s="373" t="s">
        <v>681</v>
      </c>
      <c r="D13" s="374" t="s">
        <v>682</v>
      </c>
      <c r="E13" s="369">
        <v>48840</v>
      </c>
      <c r="F13" s="369">
        <v>-3110.0000000000005</v>
      </c>
      <c r="G13" s="369">
        <v>45730</v>
      </c>
    </row>
    <row r="14" spans="1:23" s="6" customFormat="1" ht="15" customHeight="1">
      <c r="A14" s="25" t="s">
        <v>36</v>
      </c>
      <c r="B14" s="369">
        <v>45800.000000000007</v>
      </c>
      <c r="C14" s="373" t="s">
        <v>683</v>
      </c>
      <c r="D14" s="374" t="s">
        <v>684</v>
      </c>
      <c r="E14" s="369">
        <v>45800.000000000007</v>
      </c>
      <c r="F14" s="369">
        <v>0</v>
      </c>
      <c r="G14" s="369">
        <v>45800.000000000007</v>
      </c>
    </row>
    <row r="15" spans="1:23" s="6" customFormat="1" ht="15" customHeight="1">
      <c r="A15" s="25" t="s">
        <v>36</v>
      </c>
      <c r="B15" s="369">
        <v>114490.00000000003</v>
      </c>
      <c r="C15" s="373" t="s">
        <v>685</v>
      </c>
      <c r="D15" s="374" t="s">
        <v>686</v>
      </c>
      <c r="E15" s="369">
        <v>114490.00000000003</v>
      </c>
      <c r="F15" s="369">
        <v>0</v>
      </c>
      <c r="G15" s="369">
        <v>114490.00000000003</v>
      </c>
    </row>
    <row r="16" spans="1:23" s="6" customFormat="1" ht="15" customHeight="1">
      <c r="A16" s="25" t="s">
        <v>36</v>
      </c>
      <c r="B16" s="369">
        <v>13500</v>
      </c>
      <c r="C16" s="373" t="s">
        <v>687</v>
      </c>
      <c r="D16" s="374" t="s">
        <v>688</v>
      </c>
      <c r="E16" s="369">
        <v>0</v>
      </c>
      <c r="F16" s="369">
        <v>0</v>
      </c>
      <c r="G16" s="369">
        <v>0</v>
      </c>
    </row>
    <row r="17" spans="1:7" s="6" customFormat="1" ht="15" customHeight="1">
      <c r="A17" s="25" t="s">
        <v>36</v>
      </c>
      <c r="B17" s="369">
        <v>-75060</v>
      </c>
      <c r="C17" s="373" t="s">
        <v>689</v>
      </c>
      <c r="D17" s="374" t="s">
        <v>690</v>
      </c>
      <c r="E17" s="369">
        <v>49240</v>
      </c>
      <c r="F17" s="369">
        <v>-122750</v>
      </c>
      <c r="G17" s="369">
        <v>-73510</v>
      </c>
    </row>
    <row r="18" spans="1:7" s="6" customFormat="1" ht="15" customHeight="1">
      <c r="A18" s="25" t="s">
        <v>36</v>
      </c>
      <c r="B18" s="369">
        <v>284600</v>
      </c>
      <c r="C18" s="373" t="s">
        <v>691</v>
      </c>
      <c r="D18" s="374" t="s">
        <v>692</v>
      </c>
      <c r="E18" s="369">
        <v>272760</v>
      </c>
      <c r="F18" s="369">
        <v>0</v>
      </c>
      <c r="G18" s="369">
        <v>272760</v>
      </c>
    </row>
    <row r="19" spans="1:7" s="6" customFormat="1" ht="15" customHeight="1">
      <c r="A19" s="25" t="s">
        <v>36</v>
      </c>
      <c r="B19" s="369">
        <v>646359.99999999988</v>
      </c>
      <c r="C19" s="373" t="s">
        <v>693</v>
      </c>
      <c r="D19" s="374" t="s">
        <v>694</v>
      </c>
      <c r="E19" s="369">
        <v>635450</v>
      </c>
      <c r="F19" s="369">
        <v>-8480</v>
      </c>
      <c r="G19" s="369">
        <v>626970</v>
      </c>
    </row>
    <row r="20" spans="1:7" s="6" customFormat="1" ht="15" customHeight="1">
      <c r="A20" s="25" t="s">
        <v>36</v>
      </c>
      <c r="B20" s="369">
        <v>550780.00000000012</v>
      </c>
      <c r="C20" s="373" t="s">
        <v>695</v>
      </c>
      <c r="D20" s="374" t="s">
        <v>696</v>
      </c>
      <c r="E20" s="369">
        <v>569780</v>
      </c>
      <c r="F20" s="369">
        <v>-94840</v>
      </c>
      <c r="G20" s="369">
        <v>474940</v>
      </c>
    </row>
    <row r="21" spans="1:7" s="6" customFormat="1" ht="15" customHeight="1">
      <c r="A21" s="25" t="s">
        <v>36</v>
      </c>
      <c r="B21" s="369">
        <v>262960</v>
      </c>
      <c r="C21" s="373" t="s">
        <v>697</v>
      </c>
      <c r="D21" s="374" t="s">
        <v>698</v>
      </c>
      <c r="E21" s="369">
        <v>259280</v>
      </c>
      <c r="F21" s="369">
        <v>0</v>
      </c>
      <c r="G21" s="369">
        <v>259280</v>
      </c>
    </row>
    <row r="22" spans="1:7" s="6" customFormat="1" ht="15" customHeight="1">
      <c r="A22" s="25" t="s">
        <v>36</v>
      </c>
      <c r="B22" s="369">
        <v>16849.999999999971</v>
      </c>
      <c r="C22" s="373" t="s">
        <v>699</v>
      </c>
      <c r="D22" s="374" t="s">
        <v>700</v>
      </c>
      <c r="E22" s="369">
        <v>176040</v>
      </c>
      <c r="F22" s="369">
        <v>-127510.00000000015</v>
      </c>
      <c r="G22" s="369">
        <v>48529.999999999854</v>
      </c>
    </row>
    <row r="23" spans="1:7" s="6" customFormat="1" ht="15" customHeight="1">
      <c r="A23" s="25" t="s">
        <v>36</v>
      </c>
      <c r="B23" s="369">
        <v>-10750</v>
      </c>
      <c r="C23" s="373" t="s">
        <v>701</v>
      </c>
      <c r="D23" s="374" t="s">
        <v>702</v>
      </c>
      <c r="E23" s="369">
        <v>0</v>
      </c>
      <c r="F23" s="369">
        <v>-25749.999999999993</v>
      </c>
      <c r="G23" s="369">
        <v>-25749.999999999993</v>
      </c>
    </row>
    <row r="24" spans="1:7" s="6" customFormat="1" ht="15" customHeight="1">
      <c r="A24" s="25" t="s">
        <v>36</v>
      </c>
      <c r="B24" s="369">
        <v>-7.2759576141834259E-12</v>
      </c>
      <c r="C24" s="373" t="s">
        <v>703</v>
      </c>
      <c r="D24" s="374" t="s">
        <v>704</v>
      </c>
      <c r="E24" s="369">
        <v>52420.000000000015</v>
      </c>
      <c r="F24" s="369">
        <v>-55710</v>
      </c>
      <c r="G24" s="369">
        <v>-3289.9999999999854</v>
      </c>
    </row>
    <row r="25" spans="1:7" s="6" customFormat="1" ht="15" customHeight="1">
      <c r="A25" s="25" t="s">
        <v>36</v>
      </c>
      <c r="B25" s="369">
        <v>118440</v>
      </c>
      <c r="C25" s="373" t="s">
        <v>705</v>
      </c>
      <c r="D25" s="374" t="s">
        <v>706</v>
      </c>
      <c r="E25" s="369">
        <v>124190</v>
      </c>
      <c r="F25" s="369">
        <v>0</v>
      </c>
      <c r="G25" s="369">
        <v>124190</v>
      </c>
    </row>
    <row r="26" spans="1:7" s="6" customFormat="1" ht="15" customHeight="1">
      <c r="A26" s="25" t="s">
        <v>36</v>
      </c>
      <c r="B26" s="369">
        <v>498140</v>
      </c>
      <c r="C26" s="373" t="s">
        <v>707</v>
      </c>
      <c r="D26" s="374" t="s">
        <v>708</v>
      </c>
      <c r="E26" s="369">
        <v>398140</v>
      </c>
      <c r="F26" s="369">
        <v>0</v>
      </c>
      <c r="G26" s="369">
        <v>398140</v>
      </c>
    </row>
    <row r="27" spans="1:7" s="6" customFormat="1" ht="15" customHeight="1">
      <c r="A27" s="25" t="s">
        <v>36</v>
      </c>
      <c r="B27" s="369">
        <v>164150</v>
      </c>
      <c r="C27" s="373" t="s">
        <v>709</v>
      </c>
      <c r="D27" s="374" t="s">
        <v>710</v>
      </c>
      <c r="E27" s="369">
        <v>124149.99999999999</v>
      </c>
      <c r="F27" s="369">
        <v>0</v>
      </c>
      <c r="G27" s="369">
        <v>124149.99999999999</v>
      </c>
    </row>
    <row r="28" spans="1:7" s="6" customFormat="1" ht="15" customHeight="1">
      <c r="A28" s="25" t="s">
        <v>36</v>
      </c>
      <c r="B28" s="369">
        <v>650.00000000000011</v>
      </c>
      <c r="C28" s="373" t="s">
        <v>711</v>
      </c>
      <c r="D28" s="374" t="s">
        <v>712</v>
      </c>
      <c r="E28" s="369">
        <v>0</v>
      </c>
      <c r="F28" s="369">
        <v>0</v>
      </c>
      <c r="G28" s="369">
        <v>0</v>
      </c>
    </row>
    <row r="29" spans="1:7" s="6" customFormat="1" ht="15" customHeight="1">
      <c r="A29" s="25" t="s">
        <v>36</v>
      </c>
      <c r="B29" s="369">
        <v>442580.00000000012</v>
      </c>
      <c r="C29" s="373" t="s">
        <v>713</v>
      </c>
      <c r="D29" s="374" t="s">
        <v>714</v>
      </c>
      <c r="E29" s="369">
        <v>342580.00000000006</v>
      </c>
      <c r="F29" s="369">
        <v>0</v>
      </c>
      <c r="G29" s="369">
        <v>342580.00000000006</v>
      </c>
    </row>
    <row r="30" spans="1:7" s="6" customFormat="1" ht="15" customHeight="1">
      <c r="A30" s="25" t="s">
        <v>36</v>
      </c>
      <c r="B30" s="369">
        <v>198439.99999999997</v>
      </c>
      <c r="C30" s="373" t="s">
        <v>715</v>
      </c>
      <c r="D30" s="374" t="s">
        <v>716</v>
      </c>
      <c r="E30" s="369">
        <v>131440.00000000003</v>
      </c>
      <c r="F30" s="369">
        <v>0</v>
      </c>
      <c r="G30" s="369">
        <v>131440.00000000003</v>
      </c>
    </row>
    <row r="31" spans="1:7" s="6" customFormat="1" ht="15" customHeight="1">
      <c r="A31" s="25" t="s">
        <v>36</v>
      </c>
      <c r="B31" s="369">
        <v>147479.99999999997</v>
      </c>
      <c r="C31" s="373" t="s">
        <v>717</v>
      </c>
      <c r="D31" s="374" t="s">
        <v>718</v>
      </c>
      <c r="E31" s="369">
        <v>87479.999999999971</v>
      </c>
      <c r="F31" s="369">
        <v>0</v>
      </c>
      <c r="G31" s="369">
        <v>87479.999999999971</v>
      </c>
    </row>
    <row r="32" spans="1:7" s="6" customFormat="1" ht="15" customHeight="1">
      <c r="A32" s="25" t="s">
        <v>36</v>
      </c>
      <c r="B32" s="369">
        <v>701310.00000000012</v>
      </c>
      <c r="C32" s="373" t="s">
        <v>719</v>
      </c>
      <c r="D32" s="374" t="s">
        <v>720</v>
      </c>
      <c r="E32" s="369">
        <v>634950.00000000012</v>
      </c>
      <c r="F32" s="369">
        <v>-3639.9999999999991</v>
      </c>
      <c r="G32" s="369">
        <v>631310.00000000012</v>
      </c>
    </row>
    <row r="33" spans="1:23" s="6" customFormat="1" ht="15" customHeight="1">
      <c r="A33" s="25" t="s">
        <v>36</v>
      </c>
      <c r="B33" s="369">
        <v>17060</v>
      </c>
      <c r="C33" s="373" t="s">
        <v>721</v>
      </c>
      <c r="D33" s="374" t="s">
        <v>722</v>
      </c>
      <c r="E33" s="369">
        <v>71520</v>
      </c>
      <c r="F33" s="369">
        <v>-54460</v>
      </c>
      <c r="G33" s="369">
        <v>17060</v>
      </c>
    </row>
    <row r="34" spans="1:23" s="6" customFormat="1" ht="15" customHeight="1">
      <c r="A34" s="25" t="s">
        <v>36</v>
      </c>
      <c r="B34" s="369">
        <v>623380</v>
      </c>
      <c r="C34" s="373" t="s">
        <v>723</v>
      </c>
      <c r="D34" s="374" t="s">
        <v>724</v>
      </c>
      <c r="E34" s="369">
        <v>473379.99999999994</v>
      </c>
      <c r="F34" s="369">
        <v>0</v>
      </c>
      <c r="G34" s="369">
        <v>473379.99999999994</v>
      </c>
    </row>
    <row r="35" spans="1:23" s="6" customFormat="1" ht="15" customHeight="1">
      <c r="A35" s="25" t="s">
        <v>36</v>
      </c>
      <c r="B35" s="369">
        <v>1205390</v>
      </c>
      <c r="C35" s="373" t="s">
        <v>725</v>
      </c>
      <c r="D35" s="374" t="s">
        <v>726</v>
      </c>
      <c r="E35" s="369">
        <v>927180.00000000023</v>
      </c>
      <c r="F35" s="369">
        <v>0</v>
      </c>
      <c r="G35" s="369">
        <v>927180.00000000023</v>
      </c>
    </row>
    <row r="36" spans="1:23" s="6" customFormat="1" ht="15" customHeight="1">
      <c r="A36" s="25" t="s">
        <v>36</v>
      </c>
      <c r="B36" s="369">
        <v>247010.00000000006</v>
      </c>
      <c r="C36" s="373" t="s">
        <v>727</v>
      </c>
      <c r="D36" s="374" t="s">
        <v>728</v>
      </c>
      <c r="E36" s="369">
        <v>222010.00000000006</v>
      </c>
      <c r="F36" s="369">
        <v>0</v>
      </c>
      <c r="G36" s="369">
        <v>222010.00000000006</v>
      </c>
    </row>
    <row r="37" spans="1:23" s="6" customFormat="1" ht="15" customHeight="1">
      <c r="A37" s="25" t="s">
        <v>36</v>
      </c>
      <c r="B37" s="369">
        <v>113460</v>
      </c>
      <c r="C37" s="373" t="s">
        <v>729</v>
      </c>
      <c r="D37" s="374" t="s">
        <v>730</v>
      </c>
      <c r="E37" s="369">
        <v>113460</v>
      </c>
      <c r="F37" s="369">
        <v>0</v>
      </c>
      <c r="G37" s="369">
        <v>113460</v>
      </c>
    </row>
    <row r="38" spans="1:23" s="6" customFormat="1" ht="15" customHeight="1">
      <c r="A38" s="25" t="s">
        <v>36</v>
      </c>
      <c r="B38" s="369">
        <v>48800.000000000015</v>
      </c>
      <c r="C38" s="373" t="s">
        <v>731</v>
      </c>
      <c r="D38" s="374" t="s">
        <v>732</v>
      </c>
      <c r="E38" s="369">
        <v>48800.000000000007</v>
      </c>
      <c r="F38" s="369">
        <v>0</v>
      </c>
      <c r="G38" s="369">
        <v>48800.000000000007</v>
      </c>
    </row>
    <row r="39" spans="1:23" s="6" customFormat="1" ht="15" customHeight="1">
      <c r="A39" s="25" t="s">
        <v>36</v>
      </c>
      <c r="B39" s="369">
        <v>195020</v>
      </c>
      <c r="C39" s="373" t="s">
        <v>733</v>
      </c>
      <c r="D39" s="374" t="s">
        <v>734</v>
      </c>
      <c r="E39" s="369">
        <v>250059.99999999994</v>
      </c>
      <c r="F39" s="369">
        <v>-31220.000000000007</v>
      </c>
      <c r="G39" s="369">
        <v>218839.99999999994</v>
      </c>
    </row>
    <row r="40" spans="1:23" s="6" customFormat="1" ht="15" customHeight="1">
      <c r="A40" s="25" t="s">
        <v>36</v>
      </c>
      <c r="B40" s="369">
        <v>48559.999999999985</v>
      </c>
      <c r="C40" s="373" t="s">
        <v>735</v>
      </c>
      <c r="D40" s="374" t="s">
        <v>736</v>
      </c>
      <c r="E40" s="369">
        <v>95810</v>
      </c>
      <c r="F40" s="369">
        <v>-56710</v>
      </c>
      <c r="G40" s="369">
        <v>39100</v>
      </c>
    </row>
    <row r="41" spans="1:23" s="6" customFormat="1" ht="15" customHeight="1">
      <c r="A41" s="25" t="s">
        <v>36</v>
      </c>
      <c r="B41" s="369">
        <v>1142309.9999999998</v>
      </c>
      <c r="C41" s="373" t="s">
        <v>737</v>
      </c>
      <c r="D41" s="374" t="s">
        <v>738</v>
      </c>
      <c r="E41" s="369">
        <v>1499339.9999999998</v>
      </c>
      <c r="F41" s="369">
        <v>-542349.99999999988</v>
      </c>
      <c r="G41" s="369">
        <v>956989.99999999988</v>
      </c>
    </row>
    <row r="42" spans="1:23" s="6" customFormat="1" ht="15" customHeight="1">
      <c r="A42" s="25" t="s">
        <v>36</v>
      </c>
      <c r="B42" s="369">
        <v>44989.999999999985</v>
      </c>
      <c r="C42" s="373" t="s">
        <v>739</v>
      </c>
      <c r="D42" s="374" t="s">
        <v>740</v>
      </c>
      <c r="E42" s="369">
        <v>44989.999999999985</v>
      </c>
      <c r="F42" s="369">
        <v>0</v>
      </c>
      <c r="G42" s="369">
        <v>44989.999999999985</v>
      </c>
    </row>
    <row r="43" spans="1:23" s="6" customFormat="1" ht="15" customHeight="1">
      <c r="A43" s="25" t="s">
        <v>36</v>
      </c>
      <c r="B43" s="369">
        <v>365340.00000000006</v>
      </c>
      <c r="C43" s="373" t="s">
        <v>741</v>
      </c>
      <c r="D43" s="374" t="s">
        <v>742</v>
      </c>
      <c r="E43" s="369">
        <v>397990</v>
      </c>
      <c r="F43" s="369">
        <v>-44050.000000000007</v>
      </c>
      <c r="G43" s="369">
        <v>353940</v>
      </c>
    </row>
    <row r="44" spans="1:23" s="6" customFormat="1" ht="15" customHeight="1">
      <c r="A44" s="25" t="s">
        <v>36</v>
      </c>
      <c r="B44" s="369">
        <v>-5.8207660913467407E-11</v>
      </c>
      <c r="C44" s="373" t="s">
        <v>743</v>
      </c>
      <c r="D44" s="374" t="s">
        <v>744</v>
      </c>
      <c r="E44" s="369">
        <v>493040.00000000012</v>
      </c>
      <c r="F44" s="369">
        <v>-493040.00000000012</v>
      </c>
      <c r="G44" s="369">
        <v>0</v>
      </c>
    </row>
    <row r="45" spans="1:23" s="6" customFormat="1" ht="15" customHeight="1">
      <c r="A45" s="25" t="s">
        <v>36</v>
      </c>
      <c r="B45" s="369">
        <v>60710</v>
      </c>
      <c r="C45" s="373" t="s">
        <v>745</v>
      </c>
      <c r="D45" s="374" t="s">
        <v>746</v>
      </c>
      <c r="E45" s="369">
        <v>61039.999999999993</v>
      </c>
      <c r="F45" s="369">
        <v>0</v>
      </c>
      <c r="G45" s="369">
        <v>61039.999999999993</v>
      </c>
    </row>
    <row r="46" spans="1:23" s="6" customFormat="1" ht="15" customHeight="1" thickBot="1">
      <c r="A46" s="25" t="s">
        <v>36</v>
      </c>
      <c r="B46" s="369">
        <v>58299.999999999993</v>
      </c>
      <c r="C46" s="373" t="s">
        <v>747</v>
      </c>
      <c r="D46" s="374" t="s">
        <v>748</v>
      </c>
      <c r="E46" s="369">
        <v>66870</v>
      </c>
      <c r="F46" s="369">
        <v>0</v>
      </c>
      <c r="G46" s="369">
        <v>66870</v>
      </c>
    </row>
    <row r="47" spans="1:23" s="6" customFormat="1" ht="15" customHeight="1" thickBot="1">
      <c r="A47" s="37"/>
      <c r="B47" s="370">
        <f>SUBTOTAL(9,B11:B46)</f>
        <v>7623300.0000000019</v>
      </c>
      <c r="C47" s="375"/>
      <c r="D47" s="376" t="s">
        <v>184</v>
      </c>
      <c r="E47" s="370">
        <f>SUBTOTAL(9,E11:E46)</f>
        <v>10782760</v>
      </c>
      <c r="F47" s="370">
        <f>SUBTOTAL(9,F11:F46)</f>
        <v>-5248219.9999999963</v>
      </c>
      <c r="G47" s="370">
        <f>SUBTOTAL(9,G11:G46)</f>
        <v>5534540.0000000037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 s="36" customFormat="1">
      <c r="A48" s="14"/>
      <c r="C48" s="60"/>
      <c r="D48" s="5"/>
    </row>
    <row r="49" spans="1:4" s="36" customFormat="1">
      <c r="A49" s="14"/>
      <c r="C49" s="60"/>
      <c r="D49" s="5"/>
    </row>
    <row r="50" spans="1:4" s="62" customFormat="1">
      <c r="A50" s="61"/>
      <c r="D50" s="63"/>
    </row>
    <row r="51" spans="1:4" s="36" customFormat="1">
      <c r="A51" s="64"/>
      <c r="C51" s="60"/>
      <c r="D51" s="5"/>
    </row>
    <row r="52" spans="1:4" s="36" customFormat="1">
      <c r="A52" s="64"/>
      <c r="C52" s="60"/>
      <c r="D52" s="5"/>
    </row>
    <row r="53" spans="1:4" s="36" customFormat="1">
      <c r="A53" s="64"/>
      <c r="C53" s="60"/>
      <c r="D53" s="5"/>
    </row>
    <row r="54" spans="1:4" s="36" customFormat="1">
      <c r="A54" s="64"/>
      <c r="C54" s="60"/>
      <c r="D54" s="5"/>
    </row>
    <row r="55" spans="1:4" s="36" customFormat="1">
      <c r="A55" s="64"/>
      <c r="C55" s="60"/>
      <c r="D55" s="5"/>
    </row>
    <row r="56" spans="1:4" s="36" customFormat="1">
      <c r="C56" s="60"/>
      <c r="D56" s="5"/>
    </row>
    <row r="57" spans="1:4" s="36" customFormat="1">
      <c r="C57" s="60"/>
      <c r="D57" s="5"/>
    </row>
    <row r="58" spans="1:4" s="36" customFormat="1">
      <c r="C58" s="60"/>
      <c r="D58" s="5"/>
    </row>
    <row r="59" spans="1:4" s="36" customFormat="1">
      <c r="C59" s="60"/>
      <c r="D59" s="5"/>
    </row>
    <row r="60" spans="1:4" s="36" customFormat="1">
      <c r="C60" s="60"/>
      <c r="D60" s="5"/>
    </row>
    <row r="61" spans="1:4" s="36" customFormat="1">
      <c r="C61" s="60"/>
      <c r="D61" s="5"/>
    </row>
    <row r="62" spans="1:4" s="36" customFormat="1">
      <c r="C62" s="60"/>
      <c r="D62" s="5"/>
    </row>
    <row r="63" spans="1:4" s="36" customFormat="1">
      <c r="C63" s="60"/>
      <c r="D63" s="5"/>
    </row>
    <row r="64" spans="1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  <row r="751" spans="3:4" s="36" customFormat="1">
      <c r="C751" s="60"/>
      <c r="D751" s="5"/>
    </row>
    <row r="752" spans="3:4" s="36" customFormat="1">
      <c r="C752" s="60"/>
      <c r="D752" s="5"/>
    </row>
    <row r="753" spans="3:4" s="36" customFormat="1">
      <c r="C753" s="60"/>
      <c r="D753" s="5"/>
    </row>
    <row r="754" spans="3:4" s="36" customFormat="1">
      <c r="C754" s="60"/>
      <c r="D754" s="5"/>
    </row>
    <row r="755" spans="3:4" s="36" customFormat="1">
      <c r="C755" s="60"/>
      <c r="D755" s="5"/>
    </row>
    <row r="756" spans="3:4" s="36" customFormat="1">
      <c r="C756" s="60"/>
      <c r="D756" s="5"/>
    </row>
    <row r="757" spans="3:4" s="36" customFormat="1">
      <c r="C757" s="60"/>
      <c r="D757" s="5"/>
    </row>
    <row r="758" spans="3:4" s="36" customFormat="1">
      <c r="C758" s="60"/>
      <c r="D758" s="5"/>
    </row>
    <row r="759" spans="3:4" s="36" customFormat="1">
      <c r="C759" s="60"/>
      <c r="D759" s="5"/>
    </row>
    <row r="760" spans="3:4" s="36" customFormat="1">
      <c r="C760" s="60"/>
      <c r="D760" s="5"/>
    </row>
    <row r="761" spans="3:4" s="36" customFormat="1">
      <c r="C761" s="60"/>
      <c r="D761" s="5"/>
    </row>
    <row r="762" spans="3:4" s="36" customFormat="1">
      <c r="C762" s="60"/>
      <c r="D762" s="5"/>
    </row>
    <row r="763" spans="3:4" s="36" customFormat="1">
      <c r="C763" s="60"/>
      <c r="D763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47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Planning &amp; Countryside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749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38</v>
      </c>
      <c r="B11" s="369">
        <v>940</v>
      </c>
      <c r="C11" s="373" t="s">
        <v>750</v>
      </c>
      <c r="D11" s="374" t="s">
        <v>751</v>
      </c>
      <c r="E11" s="369">
        <v>93410.000000000015</v>
      </c>
      <c r="F11" s="369">
        <v>-36040.000000000007</v>
      </c>
      <c r="G11" s="369">
        <v>57370.000000000007</v>
      </c>
    </row>
    <row r="12" spans="1:23" s="6" customFormat="1" ht="15" customHeight="1">
      <c r="A12" s="25" t="s">
        <v>38</v>
      </c>
      <c r="B12" s="369">
        <v>27590</v>
      </c>
      <c r="C12" s="373" t="s">
        <v>752</v>
      </c>
      <c r="D12" s="374" t="s">
        <v>753</v>
      </c>
      <c r="E12" s="369">
        <v>22590.000000000004</v>
      </c>
      <c r="F12" s="369">
        <v>0</v>
      </c>
      <c r="G12" s="369">
        <v>22590.000000000004</v>
      </c>
    </row>
    <row r="13" spans="1:23" s="6" customFormat="1" ht="15" customHeight="1">
      <c r="A13" s="25" t="s">
        <v>38</v>
      </c>
      <c r="B13" s="369">
        <v>255060</v>
      </c>
      <c r="C13" s="373" t="s">
        <v>754</v>
      </c>
      <c r="D13" s="374" t="s">
        <v>755</v>
      </c>
      <c r="E13" s="369">
        <v>1372170</v>
      </c>
      <c r="F13" s="369">
        <v>-1147390</v>
      </c>
      <c r="G13" s="369">
        <v>224780</v>
      </c>
    </row>
    <row r="14" spans="1:23" s="6" customFormat="1" ht="15" customHeight="1">
      <c r="A14" s="25" t="s">
        <v>38</v>
      </c>
      <c r="B14" s="369">
        <v>408500</v>
      </c>
      <c r="C14" s="373" t="s">
        <v>756</v>
      </c>
      <c r="D14" s="374" t="s">
        <v>757</v>
      </c>
      <c r="E14" s="369">
        <v>442880.00000000006</v>
      </c>
      <c r="F14" s="369">
        <v>0</v>
      </c>
      <c r="G14" s="369">
        <v>442880.00000000006</v>
      </c>
    </row>
    <row r="15" spans="1:23" s="6" customFormat="1" ht="15" customHeight="1">
      <c r="A15" s="25" t="s">
        <v>38</v>
      </c>
      <c r="B15" s="369">
        <v>236800</v>
      </c>
      <c r="C15" s="373" t="s">
        <v>758</v>
      </c>
      <c r="D15" s="374" t="s">
        <v>759</v>
      </c>
      <c r="E15" s="369">
        <v>80380.000000000015</v>
      </c>
      <c r="F15" s="369">
        <v>0</v>
      </c>
      <c r="G15" s="369">
        <v>80380.000000000015</v>
      </c>
    </row>
    <row r="16" spans="1:23" s="6" customFormat="1" ht="15" customHeight="1">
      <c r="A16" s="25" t="s">
        <v>38</v>
      </c>
      <c r="B16" s="369">
        <v>416729.99999999994</v>
      </c>
      <c r="C16" s="373" t="s">
        <v>760</v>
      </c>
      <c r="D16" s="374" t="s">
        <v>761</v>
      </c>
      <c r="E16" s="369">
        <v>433850.00000000006</v>
      </c>
      <c r="F16" s="369">
        <v>0</v>
      </c>
      <c r="G16" s="369">
        <v>433850.00000000006</v>
      </c>
    </row>
    <row r="17" spans="1:23" s="6" customFormat="1" ht="15" customHeight="1">
      <c r="A17" s="25" t="s">
        <v>38</v>
      </c>
      <c r="B17" s="369">
        <v>66100.000000000015</v>
      </c>
      <c r="C17" s="373" t="s">
        <v>762</v>
      </c>
      <c r="D17" s="374" t="s">
        <v>763</v>
      </c>
      <c r="E17" s="369">
        <v>68309.999999999985</v>
      </c>
      <c r="F17" s="369">
        <v>0</v>
      </c>
      <c r="G17" s="369">
        <v>68309.999999999985</v>
      </c>
    </row>
    <row r="18" spans="1:23" s="6" customFormat="1" ht="15" customHeight="1">
      <c r="A18" s="25" t="s">
        <v>38</v>
      </c>
      <c r="B18" s="369">
        <v>16610.000000000007</v>
      </c>
      <c r="C18" s="373" t="s">
        <v>764</v>
      </c>
      <c r="D18" s="374" t="s">
        <v>765</v>
      </c>
      <c r="E18" s="369">
        <v>16610.000000000004</v>
      </c>
      <c r="F18" s="369">
        <v>0</v>
      </c>
      <c r="G18" s="369">
        <v>16610.000000000004</v>
      </c>
    </row>
    <row r="19" spans="1:23" s="6" customFormat="1" ht="15" customHeight="1">
      <c r="A19" s="25" t="s">
        <v>38</v>
      </c>
      <c r="B19" s="369">
        <v>72150.000000000015</v>
      </c>
      <c r="C19" s="373" t="s">
        <v>766</v>
      </c>
      <c r="D19" s="374" t="s">
        <v>767</v>
      </c>
      <c r="E19" s="369">
        <v>74150</v>
      </c>
      <c r="F19" s="369">
        <v>0</v>
      </c>
      <c r="G19" s="369">
        <v>74150</v>
      </c>
    </row>
    <row r="20" spans="1:23" s="6" customFormat="1" ht="15" customHeight="1">
      <c r="A20" s="25" t="s">
        <v>38</v>
      </c>
      <c r="B20" s="369">
        <v>65000</v>
      </c>
      <c r="C20" s="373" t="s">
        <v>768</v>
      </c>
      <c r="D20" s="374" t="s">
        <v>769</v>
      </c>
      <c r="E20" s="369">
        <v>65000</v>
      </c>
      <c r="F20" s="369">
        <v>0</v>
      </c>
      <c r="G20" s="369">
        <v>65000</v>
      </c>
    </row>
    <row r="21" spans="1:23" s="6" customFormat="1" ht="15" customHeight="1">
      <c r="A21" s="25" t="s">
        <v>38</v>
      </c>
      <c r="B21" s="369">
        <v>215250</v>
      </c>
      <c r="C21" s="373" t="s">
        <v>770</v>
      </c>
      <c r="D21" s="374" t="s">
        <v>771</v>
      </c>
      <c r="E21" s="369">
        <v>193540</v>
      </c>
      <c r="F21" s="369">
        <v>0</v>
      </c>
      <c r="G21" s="369">
        <v>193540</v>
      </c>
    </row>
    <row r="22" spans="1:23" s="6" customFormat="1" ht="15" customHeight="1">
      <c r="A22" s="25" t="s">
        <v>38</v>
      </c>
      <c r="B22" s="369">
        <v>39680</v>
      </c>
      <c r="C22" s="373" t="s">
        <v>772</v>
      </c>
      <c r="D22" s="374" t="s">
        <v>773</v>
      </c>
      <c r="E22" s="369">
        <v>40500</v>
      </c>
      <c r="F22" s="369">
        <v>0</v>
      </c>
      <c r="G22" s="369">
        <v>40500</v>
      </c>
    </row>
    <row r="23" spans="1:23" s="6" customFormat="1" ht="15" customHeight="1">
      <c r="A23" s="25" t="s">
        <v>38</v>
      </c>
      <c r="B23" s="369">
        <v>425820.00000000006</v>
      </c>
      <c r="C23" s="373" t="s">
        <v>774</v>
      </c>
      <c r="D23" s="374" t="s">
        <v>775</v>
      </c>
      <c r="E23" s="369">
        <v>425290.00000000006</v>
      </c>
      <c r="F23" s="369">
        <v>0</v>
      </c>
      <c r="G23" s="369">
        <v>425290.00000000006</v>
      </c>
    </row>
    <row r="24" spans="1:23" s="6" customFormat="1" ht="15" customHeight="1">
      <c r="A24" s="25" t="s">
        <v>38</v>
      </c>
      <c r="B24" s="369">
        <v>95510</v>
      </c>
      <c r="C24" s="373" t="s">
        <v>776</v>
      </c>
      <c r="D24" s="374" t="s">
        <v>777</v>
      </c>
      <c r="E24" s="369">
        <v>107559.99999999999</v>
      </c>
      <c r="F24" s="369">
        <v>0</v>
      </c>
      <c r="G24" s="369">
        <v>107559.99999999999</v>
      </c>
    </row>
    <row r="25" spans="1:23" s="6" customFormat="1" ht="15" customHeight="1">
      <c r="A25" s="25" t="s">
        <v>38</v>
      </c>
      <c r="B25" s="369">
        <v>841720.00000000012</v>
      </c>
      <c r="C25" s="373" t="s">
        <v>778</v>
      </c>
      <c r="D25" s="374" t="s">
        <v>779</v>
      </c>
      <c r="E25" s="369">
        <v>1073800.0000000002</v>
      </c>
      <c r="F25" s="369">
        <v>-176750</v>
      </c>
      <c r="G25" s="369">
        <v>897050.00000000023</v>
      </c>
    </row>
    <row r="26" spans="1:23" s="6" customFormat="1" ht="15" customHeight="1">
      <c r="A26" s="25" t="s">
        <v>38</v>
      </c>
      <c r="B26" s="369">
        <v>-3240.0000000000146</v>
      </c>
      <c r="C26" s="373" t="s">
        <v>780</v>
      </c>
      <c r="D26" s="374" t="s">
        <v>781</v>
      </c>
      <c r="E26" s="369">
        <v>34860</v>
      </c>
      <c r="F26" s="369">
        <v>-38350.000000000007</v>
      </c>
      <c r="G26" s="369">
        <v>-3490.0000000000055</v>
      </c>
    </row>
    <row r="27" spans="1:23" s="6" customFormat="1" ht="15" customHeight="1">
      <c r="A27" s="25" t="s">
        <v>38</v>
      </c>
      <c r="B27" s="369">
        <v>46289.999999999949</v>
      </c>
      <c r="C27" s="373" t="s">
        <v>782</v>
      </c>
      <c r="D27" s="374" t="s">
        <v>783</v>
      </c>
      <c r="E27" s="369">
        <v>154530</v>
      </c>
      <c r="F27" s="369">
        <v>-112760.00000000003</v>
      </c>
      <c r="G27" s="369">
        <v>41769.999999999971</v>
      </c>
    </row>
    <row r="28" spans="1:23" s="6" customFormat="1" ht="15" customHeight="1">
      <c r="A28" s="25" t="s">
        <v>38</v>
      </c>
      <c r="B28" s="369">
        <v>164270</v>
      </c>
      <c r="C28" s="373" t="s">
        <v>784</v>
      </c>
      <c r="D28" s="374" t="s">
        <v>785</v>
      </c>
      <c r="E28" s="369">
        <v>171870</v>
      </c>
      <c r="F28" s="369">
        <v>-1960.0000000000005</v>
      </c>
      <c r="G28" s="369">
        <v>169910</v>
      </c>
    </row>
    <row r="29" spans="1:23" s="6" customFormat="1" ht="15" customHeight="1">
      <c r="A29" s="25" t="s">
        <v>38</v>
      </c>
      <c r="B29" s="369">
        <v>287630</v>
      </c>
      <c r="C29" s="373" t="s">
        <v>786</v>
      </c>
      <c r="D29" s="374" t="s">
        <v>787</v>
      </c>
      <c r="E29" s="369">
        <v>299070.00000000006</v>
      </c>
      <c r="F29" s="369">
        <v>-4120</v>
      </c>
      <c r="G29" s="369">
        <v>294950.00000000006</v>
      </c>
    </row>
    <row r="30" spans="1:23" s="6" customFormat="1" ht="15" customHeight="1" thickBot="1">
      <c r="A30" s="25" t="s">
        <v>38</v>
      </c>
      <c r="B30" s="369">
        <v>82880</v>
      </c>
      <c r="C30" s="373" t="s">
        <v>788</v>
      </c>
      <c r="D30" s="374" t="s">
        <v>789</v>
      </c>
      <c r="E30" s="369">
        <v>22880</v>
      </c>
      <c r="F30" s="369">
        <v>0</v>
      </c>
      <c r="G30" s="369">
        <v>22880</v>
      </c>
    </row>
    <row r="31" spans="1:23" s="6" customFormat="1" ht="15" customHeight="1" thickBot="1">
      <c r="A31" s="37"/>
      <c r="B31" s="370">
        <f>SUBTOTAL(9,B11:B30)</f>
        <v>3761290</v>
      </c>
      <c r="C31" s="375"/>
      <c r="D31" s="376" t="s">
        <v>184</v>
      </c>
      <c r="E31" s="370">
        <f>SUBTOTAL(9,E11:E30)</f>
        <v>5193250</v>
      </c>
      <c r="F31" s="370">
        <f>SUBTOTAL(9,F11:F30)</f>
        <v>-1517370</v>
      </c>
      <c r="G31" s="370">
        <f>SUBTOTAL(9,G11:G30)</f>
        <v>3675880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s="36" customFormat="1">
      <c r="A32" s="14"/>
      <c r="C32" s="60"/>
      <c r="D32" s="5"/>
    </row>
    <row r="33" spans="1:4" s="36" customFormat="1">
      <c r="A33" s="14"/>
      <c r="C33" s="60"/>
      <c r="D33" s="5"/>
    </row>
    <row r="34" spans="1:4" s="62" customFormat="1">
      <c r="A34" s="61"/>
      <c r="D34" s="63"/>
    </row>
    <row r="35" spans="1:4" s="36" customFormat="1">
      <c r="A35" s="64"/>
      <c r="C35" s="60"/>
      <c r="D35" s="5"/>
    </row>
    <row r="36" spans="1:4" s="36" customFormat="1">
      <c r="A36" s="64"/>
      <c r="C36" s="60"/>
      <c r="D36" s="5"/>
    </row>
    <row r="37" spans="1:4" s="36" customFormat="1">
      <c r="A37" s="64"/>
      <c r="C37" s="60"/>
      <c r="D37" s="5"/>
    </row>
    <row r="38" spans="1:4" s="36" customFormat="1">
      <c r="A38" s="64"/>
      <c r="C38" s="60"/>
      <c r="D38" s="5"/>
    </row>
    <row r="39" spans="1:4" s="36" customFormat="1">
      <c r="A39" s="64"/>
      <c r="C39" s="60"/>
      <c r="D39" s="5"/>
    </row>
    <row r="40" spans="1:4" s="36" customFormat="1">
      <c r="C40" s="60"/>
      <c r="D40" s="5"/>
    </row>
    <row r="41" spans="1:4" s="36" customFormat="1">
      <c r="C41" s="60"/>
      <c r="D41" s="5"/>
    </row>
    <row r="42" spans="1:4" s="36" customFormat="1">
      <c r="C42" s="60"/>
      <c r="D42" s="5"/>
    </row>
    <row r="43" spans="1:4" s="36" customFormat="1">
      <c r="C43" s="60"/>
      <c r="D43" s="5"/>
    </row>
    <row r="44" spans="1:4" s="36" customFormat="1">
      <c r="C44" s="60"/>
      <c r="D44" s="5"/>
    </row>
    <row r="45" spans="1:4" s="36" customFormat="1">
      <c r="C45" s="60"/>
      <c r="D45" s="5"/>
    </row>
    <row r="46" spans="1:4" s="36" customFormat="1">
      <c r="C46" s="60"/>
      <c r="D46" s="5"/>
    </row>
    <row r="47" spans="1:4" s="36" customFormat="1">
      <c r="C47" s="60"/>
      <c r="D47" s="5"/>
    </row>
    <row r="48" spans="1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91"/>
  <sheetViews>
    <sheetView showGridLines="0" topLeftCell="A52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Culture &amp; Environmental Protection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790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32</v>
      </c>
      <c r="B11" s="369">
        <v>-88940.000000000349</v>
      </c>
      <c r="C11" s="373" t="s">
        <v>791</v>
      </c>
      <c r="D11" s="374" t="s">
        <v>792</v>
      </c>
      <c r="E11" s="369">
        <v>449300</v>
      </c>
      <c r="F11" s="369">
        <v>-498290.00000000029</v>
      </c>
      <c r="G11" s="369">
        <v>-48990.000000000291</v>
      </c>
    </row>
    <row r="12" spans="1:23" s="6" customFormat="1" ht="15" customHeight="1">
      <c r="A12" s="25" t="s">
        <v>32</v>
      </c>
      <c r="B12" s="369">
        <v>130739.99999999999</v>
      </c>
      <c r="C12" s="373" t="s">
        <v>793</v>
      </c>
      <c r="D12" s="374" t="s">
        <v>794</v>
      </c>
      <c r="E12" s="369">
        <v>74710</v>
      </c>
      <c r="F12" s="369">
        <v>0</v>
      </c>
      <c r="G12" s="369">
        <v>74710</v>
      </c>
    </row>
    <row r="13" spans="1:23" s="6" customFormat="1" ht="15" customHeight="1">
      <c r="A13" s="25" t="s">
        <v>32</v>
      </c>
      <c r="B13" s="369">
        <v>639079.99999999988</v>
      </c>
      <c r="C13" s="373" t="s">
        <v>795</v>
      </c>
      <c r="D13" s="374" t="s">
        <v>796</v>
      </c>
      <c r="E13" s="369">
        <v>990749.99999999988</v>
      </c>
      <c r="F13" s="369">
        <v>-354560</v>
      </c>
      <c r="G13" s="369">
        <v>636189.99999999988</v>
      </c>
    </row>
    <row r="14" spans="1:23" s="6" customFormat="1" ht="15" customHeight="1">
      <c r="A14" s="25" t="s">
        <v>32</v>
      </c>
      <c r="B14" s="369">
        <v>163950</v>
      </c>
      <c r="C14" s="373" t="s">
        <v>797</v>
      </c>
      <c r="D14" s="374" t="s">
        <v>798</v>
      </c>
      <c r="E14" s="369">
        <v>0</v>
      </c>
      <c r="F14" s="369">
        <v>0</v>
      </c>
      <c r="G14" s="369">
        <v>0</v>
      </c>
    </row>
    <row r="15" spans="1:23" s="6" customFormat="1" ht="15" customHeight="1">
      <c r="A15" s="25" t="s">
        <v>32</v>
      </c>
      <c r="B15" s="369">
        <v>32000</v>
      </c>
      <c r="C15" s="373" t="s">
        <v>799</v>
      </c>
      <c r="D15" s="374" t="s">
        <v>800</v>
      </c>
      <c r="E15" s="369">
        <v>32000</v>
      </c>
      <c r="F15" s="369">
        <v>0</v>
      </c>
      <c r="G15" s="369">
        <v>32000</v>
      </c>
    </row>
    <row r="16" spans="1:23" s="6" customFormat="1" ht="15" customHeight="1">
      <c r="A16" s="25" t="s">
        <v>32</v>
      </c>
      <c r="B16" s="369">
        <v>537380</v>
      </c>
      <c r="C16" s="373" t="s">
        <v>801</v>
      </c>
      <c r="D16" s="374" t="s">
        <v>802</v>
      </c>
      <c r="E16" s="369">
        <v>543910</v>
      </c>
      <c r="F16" s="369">
        <v>-99.999999999999986</v>
      </c>
      <c r="G16" s="369">
        <v>543810</v>
      </c>
    </row>
    <row r="17" spans="1:7" s="6" customFormat="1" ht="15" customHeight="1">
      <c r="A17" s="25" t="s">
        <v>32</v>
      </c>
      <c r="B17" s="369">
        <v>299190</v>
      </c>
      <c r="C17" s="373" t="s">
        <v>803</v>
      </c>
      <c r="D17" s="374" t="s">
        <v>804</v>
      </c>
      <c r="E17" s="369">
        <v>202189.99999999997</v>
      </c>
      <c r="F17" s="369">
        <v>0</v>
      </c>
      <c r="G17" s="369">
        <v>202189.99999999997</v>
      </c>
    </row>
    <row r="18" spans="1:7" s="6" customFormat="1" ht="15" customHeight="1">
      <c r="A18" s="25" t="s">
        <v>32</v>
      </c>
      <c r="B18" s="369">
        <v>24980</v>
      </c>
      <c r="C18" s="373" t="s">
        <v>805</v>
      </c>
      <c r="D18" s="374" t="s">
        <v>806</v>
      </c>
      <c r="E18" s="369">
        <v>24980</v>
      </c>
      <c r="F18" s="369">
        <v>0</v>
      </c>
      <c r="G18" s="369">
        <v>24980</v>
      </c>
    </row>
    <row r="19" spans="1:7" s="6" customFormat="1" ht="15" customHeight="1">
      <c r="A19" s="25" t="s">
        <v>32</v>
      </c>
      <c r="B19" s="369">
        <v>15900999.999999981</v>
      </c>
      <c r="C19" s="373" t="s">
        <v>807</v>
      </c>
      <c r="D19" s="374" t="s">
        <v>808</v>
      </c>
      <c r="E19" s="369">
        <v>18525199.999999993</v>
      </c>
      <c r="F19" s="369">
        <v>-2534200</v>
      </c>
      <c r="G19" s="369">
        <v>15990999.999999993</v>
      </c>
    </row>
    <row r="20" spans="1:7" s="6" customFormat="1" ht="15" customHeight="1">
      <c r="A20" s="25" t="s">
        <v>32</v>
      </c>
      <c r="B20" s="369">
        <v>337170.00000000006</v>
      </c>
      <c r="C20" s="373" t="s">
        <v>809</v>
      </c>
      <c r="D20" s="374" t="s">
        <v>810</v>
      </c>
      <c r="E20" s="369">
        <v>349210</v>
      </c>
      <c r="F20" s="369">
        <v>-16780</v>
      </c>
      <c r="G20" s="369">
        <v>332430</v>
      </c>
    </row>
    <row r="21" spans="1:7" s="6" customFormat="1" ht="15" customHeight="1">
      <c r="A21" s="25" t="s">
        <v>32</v>
      </c>
      <c r="B21" s="369">
        <v>247420</v>
      </c>
      <c r="C21" s="373" t="s">
        <v>811</v>
      </c>
      <c r="D21" s="374" t="s">
        <v>812</v>
      </c>
      <c r="E21" s="369">
        <v>249110</v>
      </c>
      <c r="F21" s="369">
        <v>-22670.000000000004</v>
      </c>
      <c r="G21" s="369">
        <v>226440</v>
      </c>
    </row>
    <row r="22" spans="1:7" s="6" customFormat="1" ht="15" customHeight="1">
      <c r="A22" s="25" t="s">
        <v>32</v>
      </c>
      <c r="B22" s="369">
        <v>789.99999999999977</v>
      </c>
      <c r="C22" s="373" t="s">
        <v>813</v>
      </c>
      <c r="D22" s="374" t="s">
        <v>814</v>
      </c>
      <c r="E22" s="369">
        <v>789.99999999999966</v>
      </c>
      <c r="F22" s="369">
        <v>0</v>
      </c>
      <c r="G22" s="369">
        <v>789.99999999999966</v>
      </c>
    </row>
    <row r="23" spans="1:7" s="6" customFormat="1" ht="15" customHeight="1">
      <c r="A23" s="25" t="s">
        <v>32</v>
      </c>
      <c r="B23" s="369">
        <v>-6439.9999999999709</v>
      </c>
      <c r="C23" s="373" t="s">
        <v>815</v>
      </c>
      <c r="D23" s="374" t="s">
        <v>616</v>
      </c>
      <c r="E23" s="369">
        <v>161759.99999999997</v>
      </c>
      <c r="F23" s="369">
        <v>-210980</v>
      </c>
      <c r="G23" s="369">
        <v>-49220.000000000029</v>
      </c>
    </row>
    <row r="24" spans="1:7" s="6" customFormat="1" ht="15" customHeight="1">
      <c r="A24" s="25" t="s">
        <v>32</v>
      </c>
      <c r="B24" s="369">
        <v>-18959.999999999971</v>
      </c>
      <c r="C24" s="373" t="s">
        <v>816</v>
      </c>
      <c r="D24" s="374" t="s">
        <v>817</v>
      </c>
      <c r="E24" s="369">
        <v>108480</v>
      </c>
      <c r="F24" s="369">
        <v>-156410</v>
      </c>
      <c r="G24" s="369">
        <v>-47930</v>
      </c>
    </row>
    <row r="25" spans="1:7" s="6" customFormat="1" ht="15" customHeight="1">
      <c r="A25" s="25" t="s">
        <v>32</v>
      </c>
      <c r="B25" s="369">
        <v>0</v>
      </c>
      <c r="C25" s="373" t="s">
        <v>818</v>
      </c>
      <c r="D25" s="374" t="s">
        <v>819</v>
      </c>
      <c r="E25" s="369">
        <v>359940.00000000006</v>
      </c>
      <c r="F25" s="369">
        <v>0</v>
      </c>
      <c r="G25" s="369">
        <v>359940.00000000006</v>
      </c>
    </row>
    <row r="26" spans="1:7" s="6" customFormat="1" ht="15" customHeight="1">
      <c r="A26" s="25" t="s">
        <v>32</v>
      </c>
      <c r="B26" s="369">
        <v>-149.99999999976717</v>
      </c>
      <c r="C26" s="373" t="s">
        <v>820</v>
      </c>
      <c r="D26" s="374" t="s">
        <v>821</v>
      </c>
      <c r="E26" s="369">
        <v>9570.0000000000146</v>
      </c>
      <c r="F26" s="369">
        <v>-790670</v>
      </c>
      <c r="G26" s="369">
        <v>-781100</v>
      </c>
    </row>
    <row r="27" spans="1:7" s="6" customFormat="1" ht="15" customHeight="1">
      <c r="A27" s="25" t="s">
        <v>32</v>
      </c>
      <c r="B27" s="369">
        <v>52719.999999999971</v>
      </c>
      <c r="C27" s="373" t="s">
        <v>822</v>
      </c>
      <c r="D27" s="374" t="s">
        <v>823</v>
      </c>
      <c r="E27" s="369">
        <v>310479.99999999994</v>
      </c>
      <c r="F27" s="369">
        <v>-12600</v>
      </c>
      <c r="G27" s="369">
        <v>297879.99999999994</v>
      </c>
    </row>
    <row r="28" spans="1:7" s="6" customFormat="1" ht="15" customHeight="1">
      <c r="A28" s="25" t="s">
        <v>32</v>
      </c>
      <c r="B28" s="369">
        <v>-12660.000000000025</v>
      </c>
      <c r="C28" s="373" t="s">
        <v>824</v>
      </c>
      <c r="D28" s="374" t="s">
        <v>825</v>
      </c>
      <c r="E28" s="369">
        <v>228190</v>
      </c>
      <c r="F28" s="369">
        <v>-12580</v>
      </c>
      <c r="G28" s="369">
        <v>215610</v>
      </c>
    </row>
    <row r="29" spans="1:7" s="6" customFormat="1" ht="15" customHeight="1">
      <c r="A29" s="25" t="s">
        <v>32</v>
      </c>
      <c r="B29" s="369">
        <v>19399.999999999913</v>
      </c>
      <c r="C29" s="373" t="s">
        <v>826</v>
      </c>
      <c r="D29" s="374" t="s">
        <v>827</v>
      </c>
      <c r="E29" s="369">
        <v>142319.99999999997</v>
      </c>
      <c r="F29" s="369">
        <v>-175980.00000000006</v>
      </c>
      <c r="G29" s="369">
        <v>-33660.000000000087</v>
      </c>
    </row>
    <row r="30" spans="1:7" s="6" customFormat="1" ht="15" customHeight="1">
      <c r="A30" s="25" t="s">
        <v>32</v>
      </c>
      <c r="B30" s="369">
        <v>-39910.000000000058</v>
      </c>
      <c r="C30" s="373" t="s">
        <v>828</v>
      </c>
      <c r="D30" s="374" t="s">
        <v>829</v>
      </c>
      <c r="E30" s="369">
        <v>106549.99999999999</v>
      </c>
      <c r="F30" s="369">
        <v>-175430.00000000006</v>
      </c>
      <c r="G30" s="369">
        <v>-68880.000000000073</v>
      </c>
    </row>
    <row r="31" spans="1:7" s="6" customFormat="1" ht="15" customHeight="1">
      <c r="A31" s="25" t="s">
        <v>32</v>
      </c>
      <c r="B31" s="369">
        <v>-62560.000000000116</v>
      </c>
      <c r="C31" s="373" t="s">
        <v>830</v>
      </c>
      <c r="D31" s="374" t="s">
        <v>831</v>
      </c>
      <c r="E31" s="369">
        <v>224000.00000000003</v>
      </c>
      <c r="F31" s="369">
        <v>-1530</v>
      </c>
      <c r="G31" s="369">
        <v>222470.00000000003</v>
      </c>
    </row>
    <row r="32" spans="1:7" s="6" customFormat="1" ht="15" customHeight="1">
      <c r="A32" s="25" t="s">
        <v>32</v>
      </c>
      <c r="B32" s="369">
        <v>261590</v>
      </c>
      <c r="C32" s="373" t="s">
        <v>832</v>
      </c>
      <c r="D32" s="374" t="s">
        <v>833</v>
      </c>
      <c r="E32" s="369">
        <v>249520.00000000003</v>
      </c>
      <c r="F32" s="369">
        <v>-16740</v>
      </c>
      <c r="G32" s="369">
        <v>232780.00000000003</v>
      </c>
    </row>
    <row r="33" spans="1:7" s="6" customFormat="1" ht="15" customHeight="1">
      <c r="A33" s="25" t="s">
        <v>32</v>
      </c>
      <c r="B33" s="369">
        <v>180440</v>
      </c>
      <c r="C33" s="373" t="s">
        <v>834</v>
      </c>
      <c r="D33" s="374" t="s">
        <v>835</v>
      </c>
      <c r="E33" s="369">
        <v>143139.99999999997</v>
      </c>
      <c r="F33" s="369">
        <v>0</v>
      </c>
      <c r="G33" s="369">
        <v>143139.99999999997</v>
      </c>
    </row>
    <row r="34" spans="1:7" s="6" customFormat="1" ht="15" customHeight="1">
      <c r="A34" s="25" t="s">
        <v>32</v>
      </c>
      <c r="B34" s="369">
        <v>-8950</v>
      </c>
      <c r="C34" s="373" t="s">
        <v>836</v>
      </c>
      <c r="D34" s="374" t="s">
        <v>837</v>
      </c>
      <c r="E34" s="369">
        <v>21839.999999999996</v>
      </c>
      <c r="F34" s="369">
        <v>-33940</v>
      </c>
      <c r="G34" s="369">
        <v>-12100.000000000007</v>
      </c>
    </row>
    <row r="35" spans="1:7" s="6" customFormat="1" ht="15" customHeight="1">
      <c r="A35" s="25" t="s">
        <v>32</v>
      </c>
      <c r="B35" s="369">
        <v>289619.99999999994</v>
      </c>
      <c r="C35" s="373" t="s">
        <v>838</v>
      </c>
      <c r="D35" s="374" t="s">
        <v>839</v>
      </c>
      <c r="E35" s="369">
        <v>304409.99999999994</v>
      </c>
      <c r="F35" s="369">
        <v>0</v>
      </c>
      <c r="G35" s="369">
        <v>304409.99999999994</v>
      </c>
    </row>
    <row r="36" spans="1:7" s="6" customFormat="1" ht="15" customHeight="1">
      <c r="A36" s="25" t="s">
        <v>32</v>
      </c>
      <c r="B36" s="369">
        <v>29119.999999999993</v>
      </c>
      <c r="C36" s="373" t="s">
        <v>840</v>
      </c>
      <c r="D36" s="374" t="s">
        <v>841</v>
      </c>
      <c r="E36" s="369">
        <v>40889.999999999985</v>
      </c>
      <c r="F36" s="369">
        <v>-8880</v>
      </c>
      <c r="G36" s="369">
        <v>32009.999999999985</v>
      </c>
    </row>
    <row r="37" spans="1:7" s="6" customFormat="1" ht="15" customHeight="1">
      <c r="A37" s="25" t="s">
        <v>32</v>
      </c>
      <c r="B37" s="369">
        <v>-229380</v>
      </c>
      <c r="C37" s="373" t="s">
        <v>842</v>
      </c>
      <c r="D37" s="374" t="s">
        <v>843</v>
      </c>
      <c r="E37" s="369">
        <v>60010</v>
      </c>
      <c r="F37" s="369">
        <v>-285000</v>
      </c>
      <c r="G37" s="369">
        <v>-224990</v>
      </c>
    </row>
    <row r="38" spans="1:7" s="6" customFormat="1" ht="15" customHeight="1">
      <c r="A38" s="25" t="s">
        <v>32</v>
      </c>
      <c r="B38" s="369">
        <v>4150.0000000000146</v>
      </c>
      <c r="C38" s="373" t="s">
        <v>844</v>
      </c>
      <c r="D38" s="374" t="s">
        <v>845</v>
      </c>
      <c r="E38" s="369">
        <v>65009.999999999985</v>
      </c>
      <c r="F38" s="369">
        <v>-73150</v>
      </c>
      <c r="G38" s="369">
        <v>-8140.0000000000073</v>
      </c>
    </row>
    <row r="39" spans="1:7" s="6" customFormat="1" ht="15" customHeight="1">
      <c r="A39" s="25" t="s">
        <v>32</v>
      </c>
      <c r="B39" s="369">
        <v>12630</v>
      </c>
      <c r="C39" s="373" t="s">
        <v>846</v>
      </c>
      <c r="D39" s="374" t="s">
        <v>847</v>
      </c>
      <c r="E39" s="369">
        <v>31840</v>
      </c>
      <c r="F39" s="369">
        <v>-17130.000000000004</v>
      </c>
      <c r="G39" s="369">
        <v>14709.999999999996</v>
      </c>
    </row>
    <row r="40" spans="1:7" s="6" customFormat="1" ht="15" customHeight="1">
      <c r="A40" s="25" t="s">
        <v>32</v>
      </c>
      <c r="B40" s="369">
        <v>98130</v>
      </c>
      <c r="C40" s="373" t="s">
        <v>848</v>
      </c>
      <c r="D40" s="374" t="s">
        <v>849</v>
      </c>
      <c r="E40" s="369">
        <v>113690</v>
      </c>
      <c r="F40" s="369">
        <v>-8790</v>
      </c>
      <c r="G40" s="369">
        <v>104900</v>
      </c>
    </row>
    <row r="41" spans="1:7" s="6" customFormat="1" ht="15" customHeight="1">
      <c r="A41" s="25" t="s">
        <v>32</v>
      </c>
      <c r="B41" s="369">
        <v>9600</v>
      </c>
      <c r="C41" s="373" t="s">
        <v>850</v>
      </c>
      <c r="D41" s="374" t="s">
        <v>851</v>
      </c>
      <c r="E41" s="369">
        <v>600</v>
      </c>
      <c r="F41" s="369">
        <v>0</v>
      </c>
      <c r="G41" s="369">
        <v>600</v>
      </c>
    </row>
    <row r="42" spans="1:7" s="6" customFormat="1" ht="15" customHeight="1">
      <c r="A42" s="25" t="s">
        <v>32</v>
      </c>
      <c r="B42" s="369">
        <v>28229.999999999978</v>
      </c>
      <c r="C42" s="373" t="s">
        <v>852</v>
      </c>
      <c r="D42" s="374" t="s">
        <v>853</v>
      </c>
      <c r="E42" s="369">
        <v>56000</v>
      </c>
      <c r="F42" s="369">
        <v>-23860.000000000007</v>
      </c>
      <c r="G42" s="369">
        <v>32139.999999999993</v>
      </c>
    </row>
    <row r="43" spans="1:7" s="6" customFormat="1" ht="15" customHeight="1">
      <c r="A43" s="25" t="s">
        <v>32</v>
      </c>
      <c r="B43" s="369">
        <v>67560</v>
      </c>
      <c r="C43" s="373" t="s">
        <v>854</v>
      </c>
      <c r="D43" s="374" t="s">
        <v>855</v>
      </c>
      <c r="E43" s="369">
        <v>143300</v>
      </c>
      <c r="F43" s="369">
        <v>-49690</v>
      </c>
      <c r="G43" s="369">
        <v>93610</v>
      </c>
    </row>
    <row r="44" spans="1:7" s="6" customFormat="1" ht="15" customHeight="1">
      <c r="A44" s="25" t="s">
        <v>32</v>
      </c>
      <c r="B44" s="369">
        <v>157619.99999999997</v>
      </c>
      <c r="C44" s="373" t="s">
        <v>856</v>
      </c>
      <c r="D44" s="374" t="s">
        <v>857</v>
      </c>
      <c r="E44" s="369">
        <v>183800</v>
      </c>
      <c r="F44" s="369">
        <v>-18600</v>
      </c>
      <c r="G44" s="369">
        <v>165200</v>
      </c>
    </row>
    <row r="45" spans="1:7" s="6" customFormat="1" ht="15" customHeight="1">
      <c r="A45" s="25" t="s">
        <v>32</v>
      </c>
      <c r="B45" s="369">
        <v>138430</v>
      </c>
      <c r="C45" s="373" t="s">
        <v>858</v>
      </c>
      <c r="D45" s="374" t="s">
        <v>859</v>
      </c>
      <c r="E45" s="369">
        <v>150730</v>
      </c>
      <c r="F45" s="369">
        <v>0</v>
      </c>
      <c r="G45" s="369">
        <v>150730</v>
      </c>
    </row>
    <row r="46" spans="1:7" s="6" customFormat="1" ht="15" customHeight="1">
      <c r="A46" s="25" t="s">
        <v>32</v>
      </c>
      <c r="B46" s="369">
        <v>310180</v>
      </c>
      <c r="C46" s="373" t="s">
        <v>860</v>
      </c>
      <c r="D46" s="374" t="s">
        <v>861</v>
      </c>
      <c r="E46" s="369">
        <v>230180</v>
      </c>
      <c r="F46" s="369">
        <v>0</v>
      </c>
      <c r="G46" s="369">
        <v>230180</v>
      </c>
    </row>
    <row r="47" spans="1:7" s="6" customFormat="1" ht="15" customHeight="1">
      <c r="A47" s="25" t="s">
        <v>32</v>
      </c>
      <c r="B47" s="369">
        <v>32190.000000000004</v>
      </c>
      <c r="C47" s="373" t="s">
        <v>862</v>
      </c>
      <c r="D47" s="374" t="s">
        <v>863</v>
      </c>
      <c r="E47" s="369">
        <v>18190</v>
      </c>
      <c r="F47" s="369">
        <v>0</v>
      </c>
      <c r="G47" s="369">
        <v>18190</v>
      </c>
    </row>
    <row r="48" spans="1:7" s="6" customFormat="1" ht="15" customHeight="1">
      <c r="A48" s="25" t="s">
        <v>32</v>
      </c>
      <c r="B48" s="369">
        <v>3700.0000000000009</v>
      </c>
      <c r="C48" s="373" t="s">
        <v>864</v>
      </c>
      <c r="D48" s="374" t="s">
        <v>865</v>
      </c>
      <c r="E48" s="369">
        <v>0</v>
      </c>
      <c r="F48" s="369">
        <v>0</v>
      </c>
      <c r="G48" s="369">
        <v>0</v>
      </c>
    </row>
    <row r="49" spans="1:7" s="6" customFormat="1" ht="15" customHeight="1">
      <c r="A49" s="25" t="s">
        <v>32</v>
      </c>
      <c r="B49" s="369">
        <v>151039.99999999994</v>
      </c>
      <c r="C49" s="373" t="s">
        <v>866</v>
      </c>
      <c r="D49" s="374" t="s">
        <v>867</v>
      </c>
      <c r="E49" s="369">
        <v>439170</v>
      </c>
      <c r="F49" s="369">
        <v>-302200</v>
      </c>
      <c r="G49" s="369">
        <v>136969.99999999997</v>
      </c>
    </row>
    <row r="50" spans="1:7" s="6" customFormat="1" ht="15" customHeight="1">
      <c r="A50" s="25" t="s">
        <v>32</v>
      </c>
      <c r="B50" s="369">
        <v>75650</v>
      </c>
      <c r="C50" s="373" t="s">
        <v>868</v>
      </c>
      <c r="D50" s="374" t="s">
        <v>869</v>
      </c>
      <c r="E50" s="369">
        <v>9790.0000000000018</v>
      </c>
      <c r="F50" s="369">
        <v>0</v>
      </c>
      <c r="G50" s="369">
        <v>9790.0000000000018</v>
      </c>
    </row>
    <row r="51" spans="1:7" s="6" customFormat="1" ht="15" customHeight="1">
      <c r="A51" s="25" t="s">
        <v>32</v>
      </c>
      <c r="B51" s="369">
        <v>61910</v>
      </c>
      <c r="C51" s="373" t="s">
        <v>870</v>
      </c>
      <c r="D51" s="374" t="s">
        <v>871</v>
      </c>
      <c r="E51" s="369">
        <v>13000</v>
      </c>
      <c r="F51" s="369">
        <v>0</v>
      </c>
      <c r="G51" s="369">
        <v>13000</v>
      </c>
    </row>
    <row r="52" spans="1:7" s="6" customFormat="1" ht="15" customHeight="1">
      <c r="A52" s="25" t="s">
        <v>32</v>
      </c>
      <c r="B52" s="369">
        <v>8399.9999999999927</v>
      </c>
      <c r="C52" s="373" t="s">
        <v>872</v>
      </c>
      <c r="D52" s="374" t="s">
        <v>873</v>
      </c>
      <c r="E52" s="369">
        <v>0</v>
      </c>
      <c r="F52" s="369">
        <v>0</v>
      </c>
      <c r="G52" s="369">
        <v>0</v>
      </c>
    </row>
    <row r="53" spans="1:7" s="6" customFormat="1" ht="15" customHeight="1">
      <c r="A53" s="25" t="s">
        <v>32</v>
      </c>
      <c r="B53" s="369">
        <v>85629.999999999985</v>
      </c>
      <c r="C53" s="373" t="s">
        <v>874</v>
      </c>
      <c r="D53" s="374" t="s">
        <v>875</v>
      </c>
      <c r="E53" s="369">
        <v>90719.999999999985</v>
      </c>
      <c r="F53" s="369">
        <v>-2600.0000000000005</v>
      </c>
      <c r="G53" s="369">
        <v>88119.999999999985</v>
      </c>
    </row>
    <row r="54" spans="1:7" s="6" customFormat="1" ht="15" customHeight="1">
      <c r="A54" s="25" t="s">
        <v>32</v>
      </c>
      <c r="B54" s="369">
        <v>131409.99999999997</v>
      </c>
      <c r="C54" s="373" t="s">
        <v>876</v>
      </c>
      <c r="D54" s="374" t="s">
        <v>877</v>
      </c>
      <c r="E54" s="369">
        <v>164700</v>
      </c>
      <c r="F54" s="369">
        <v>-630</v>
      </c>
      <c r="G54" s="369">
        <v>164070</v>
      </c>
    </row>
    <row r="55" spans="1:7" s="6" customFormat="1" ht="15" customHeight="1">
      <c r="A55" s="25" t="s">
        <v>32</v>
      </c>
      <c r="B55" s="369">
        <v>-2.1827872842550278E-11</v>
      </c>
      <c r="C55" s="373" t="s">
        <v>878</v>
      </c>
      <c r="D55" s="374" t="s">
        <v>879</v>
      </c>
      <c r="E55" s="369">
        <v>56589.999999999993</v>
      </c>
      <c r="F55" s="369">
        <v>-56590.000000000007</v>
      </c>
      <c r="G55" s="369">
        <v>-1.4551915228366852E-11</v>
      </c>
    </row>
    <row r="56" spans="1:7" s="6" customFormat="1" ht="15" customHeight="1">
      <c r="A56" s="25" t="s">
        <v>32</v>
      </c>
      <c r="B56" s="369">
        <v>4590.0000000000291</v>
      </c>
      <c r="C56" s="373" t="s">
        <v>880</v>
      </c>
      <c r="D56" s="374" t="s">
        <v>881</v>
      </c>
      <c r="E56" s="369">
        <v>87950.000000000015</v>
      </c>
      <c r="F56" s="369">
        <v>-83110.000000000015</v>
      </c>
      <c r="G56" s="369">
        <v>4840</v>
      </c>
    </row>
    <row r="57" spans="1:7" s="6" customFormat="1" ht="15" customHeight="1">
      <c r="A57" s="25" t="s">
        <v>32</v>
      </c>
      <c r="B57" s="369">
        <v>0</v>
      </c>
      <c r="C57" s="373" t="s">
        <v>882</v>
      </c>
      <c r="D57" s="374" t="s">
        <v>883</v>
      </c>
      <c r="E57" s="369">
        <v>336340</v>
      </c>
      <c r="F57" s="369">
        <v>-336260</v>
      </c>
      <c r="G57" s="369">
        <v>80.000000000014552</v>
      </c>
    </row>
    <row r="58" spans="1:7" s="6" customFormat="1" ht="15" customHeight="1">
      <c r="A58" s="25" t="s">
        <v>32</v>
      </c>
      <c r="B58" s="369">
        <v>227430</v>
      </c>
      <c r="C58" s="373" t="s">
        <v>884</v>
      </c>
      <c r="D58" s="374" t="s">
        <v>885</v>
      </c>
      <c r="E58" s="369">
        <v>241040</v>
      </c>
      <c r="F58" s="369">
        <v>0</v>
      </c>
      <c r="G58" s="369">
        <v>241040</v>
      </c>
    </row>
    <row r="59" spans="1:7" s="6" customFormat="1" ht="15" customHeight="1">
      <c r="A59" s="25" t="s">
        <v>32</v>
      </c>
      <c r="B59" s="369">
        <v>354170</v>
      </c>
      <c r="C59" s="373" t="s">
        <v>886</v>
      </c>
      <c r="D59" s="374" t="s">
        <v>887</v>
      </c>
      <c r="E59" s="369">
        <v>421579.99999999994</v>
      </c>
      <c r="F59" s="369">
        <v>-69129.999999999971</v>
      </c>
      <c r="G59" s="369">
        <v>352449.99999999994</v>
      </c>
    </row>
    <row r="60" spans="1:7" s="6" customFormat="1" ht="15" customHeight="1">
      <c r="A60" s="25" t="s">
        <v>32</v>
      </c>
      <c r="B60" s="369">
        <v>11759.999999999998</v>
      </c>
      <c r="C60" s="373" t="s">
        <v>888</v>
      </c>
      <c r="D60" s="374" t="s">
        <v>889</v>
      </c>
      <c r="E60" s="369">
        <v>489.99999999999977</v>
      </c>
      <c r="F60" s="369">
        <v>0</v>
      </c>
      <c r="G60" s="369">
        <v>489.99999999999977</v>
      </c>
    </row>
    <row r="61" spans="1:7" s="6" customFormat="1" ht="15" customHeight="1">
      <c r="A61" s="25" t="s">
        <v>32</v>
      </c>
      <c r="B61" s="369">
        <v>165850</v>
      </c>
      <c r="C61" s="373" t="s">
        <v>890</v>
      </c>
      <c r="D61" s="374" t="s">
        <v>891</v>
      </c>
      <c r="E61" s="369">
        <v>173660</v>
      </c>
      <c r="F61" s="369">
        <v>0</v>
      </c>
      <c r="G61" s="369">
        <v>173660</v>
      </c>
    </row>
    <row r="62" spans="1:7" s="6" customFormat="1" ht="15" customHeight="1">
      <c r="A62" s="25" t="s">
        <v>32</v>
      </c>
      <c r="B62" s="369">
        <v>-7.2759576141834259E-12</v>
      </c>
      <c r="C62" s="373" t="s">
        <v>892</v>
      </c>
      <c r="D62" s="374" t="s">
        <v>893</v>
      </c>
      <c r="E62" s="369">
        <v>18200</v>
      </c>
      <c r="F62" s="369">
        <v>-18200</v>
      </c>
      <c r="G62" s="369">
        <v>0</v>
      </c>
    </row>
    <row r="63" spans="1:7" s="6" customFormat="1" ht="15" customHeight="1">
      <c r="A63" s="25" t="s">
        <v>32</v>
      </c>
      <c r="B63" s="369">
        <v>32059.999999999993</v>
      </c>
      <c r="C63" s="373" t="s">
        <v>894</v>
      </c>
      <c r="D63" s="374" t="s">
        <v>895</v>
      </c>
      <c r="E63" s="369">
        <v>10699.999999999998</v>
      </c>
      <c r="F63" s="369">
        <v>-6980</v>
      </c>
      <c r="G63" s="369">
        <v>3719.9999999999982</v>
      </c>
    </row>
    <row r="64" spans="1:7" s="6" customFormat="1" ht="15" customHeight="1">
      <c r="A64" s="25" t="s">
        <v>32</v>
      </c>
      <c r="B64" s="369">
        <v>56150</v>
      </c>
      <c r="C64" s="373" t="s">
        <v>896</v>
      </c>
      <c r="D64" s="374" t="s">
        <v>897</v>
      </c>
      <c r="E64" s="369">
        <v>69430.000000000015</v>
      </c>
      <c r="F64" s="369">
        <v>-17420</v>
      </c>
      <c r="G64" s="369">
        <v>52010.000000000015</v>
      </c>
    </row>
    <row r="65" spans="1:23" s="6" customFormat="1" ht="15" customHeight="1">
      <c r="A65" s="25" t="s">
        <v>32</v>
      </c>
      <c r="B65" s="369">
        <v>40239.999999999993</v>
      </c>
      <c r="C65" s="373" t="s">
        <v>898</v>
      </c>
      <c r="D65" s="374" t="s">
        <v>899</v>
      </c>
      <c r="E65" s="369">
        <v>13790</v>
      </c>
      <c r="F65" s="369">
        <v>-4760</v>
      </c>
      <c r="G65" s="369">
        <v>9030</v>
      </c>
    </row>
    <row r="66" spans="1:23" s="6" customFormat="1" ht="15" customHeight="1">
      <c r="A66" s="25" t="s">
        <v>32</v>
      </c>
      <c r="B66" s="369">
        <v>32190</v>
      </c>
      <c r="C66" s="373" t="s">
        <v>900</v>
      </c>
      <c r="D66" s="374" t="s">
        <v>901</v>
      </c>
      <c r="E66" s="369">
        <v>40310</v>
      </c>
      <c r="F66" s="369">
        <v>-8890</v>
      </c>
      <c r="G66" s="369">
        <v>31420</v>
      </c>
    </row>
    <row r="67" spans="1:23" s="6" customFormat="1" ht="15" customHeight="1">
      <c r="A67" s="25" t="s">
        <v>32</v>
      </c>
      <c r="B67" s="369">
        <v>36820.000000000007</v>
      </c>
      <c r="C67" s="373" t="s">
        <v>902</v>
      </c>
      <c r="D67" s="374" t="s">
        <v>903</v>
      </c>
      <c r="E67" s="369">
        <v>11679.999999999998</v>
      </c>
      <c r="F67" s="369">
        <v>-8530</v>
      </c>
      <c r="G67" s="369">
        <v>3149.9999999999973</v>
      </c>
    </row>
    <row r="68" spans="1:23" s="6" customFormat="1" ht="15" customHeight="1">
      <c r="A68" s="25" t="s">
        <v>32</v>
      </c>
      <c r="B68" s="369">
        <v>68060</v>
      </c>
      <c r="C68" s="373" t="s">
        <v>904</v>
      </c>
      <c r="D68" s="374" t="s">
        <v>905</v>
      </c>
      <c r="E68" s="369">
        <v>81110.000000000015</v>
      </c>
      <c r="F68" s="369">
        <v>-13660</v>
      </c>
      <c r="G68" s="369">
        <v>67450.000000000015</v>
      </c>
    </row>
    <row r="69" spans="1:23" s="6" customFormat="1" ht="15" customHeight="1">
      <c r="A69" s="25" t="s">
        <v>32</v>
      </c>
      <c r="B69" s="369">
        <v>52080</v>
      </c>
      <c r="C69" s="373" t="s">
        <v>906</v>
      </c>
      <c r="D69" s="374" t="s">
        <v>907</v>
      </c>
      <c r="E69" s="369">
        <v>36980</v>
      </c>
      <c r="F69" s="369">
        <v>-24360.000000000004</v>
      </c>
      <c r="G69" s="369">
        <v>12619.999999999996</v>
      </c>
    </row>
    <row r="70" spans="1:23" s="6" customFormat="1" ht="15" customHeight="1">
      <c r="A70" s="25" t="s">
        <v>32</v>
      </c>
      <c r="B70" s="369">
        <v>34750</v>
      </c>
      <c r="C70" s="373" t="s">
        <v>908</v>
      </c>
      <c r="D70" s="374" t="s">
        <v>909</v>
      </c>
      <c r="E70" s="369">
        <v>9490</v>
      </c>
      <c r="F70" s="369">
        <v>-3930.0000000000005</v>
      </c>
      <c r="G70" s="369">
        <v>5560</v>
      </c>
    </row>
    <row r="71" spans="1:23" s="6" customFormat="1" ht="15" customHeight="1">
      <c r="A71" s="25" t="s">
        <v>32</v>
      </c>
      <c r="B71" s="369">
        <v>146140</v>
      </c>
      <c r="C71" s="373" t="s">
        <v>910</v>
      </c>
      <c r="D71" s="374" t="s">
        <v>911</v>
      </c>
      <c r="E71" s="369">
        <v>139640.00000000003</v>
      </c>
      <c r="F71" s="369">
        <v>0</v>
      </c>
      <c r="G71" s="369">
        <v>139640.00000000003</v>
      </c>
    </row>
    <row r="72" spans="1:23" s="6" customFormat="1" ht="15" customHeight="1">
      <c r="A72" s="25" t="s">
        <v>32</v>
      </c>
      <c r="B72" s="369">
        <v>179530</v>
      </c>
      <c r="C72" s="373" t="s">
        <v>912</v>
      </c>
      <c r="D72" s="374" t="s">
        <v>913</v>
      </c>
      <c r="E72" s="369">
        <v>181770</v>
      </c>
      <c r="F72" s="369">
        <v>0</v>
      </c>
      <c r="G72" s="369">
        <v>181770</v>
      </c>
    </row>
    <row r="73" spans="1:23" s="6" customFormat="1" ht="15" customHeight="1">
      <c r="A73" s="25" t="s">
        <v>32</v>
      </c>
      <c r="B73" s="369">
        <v>121590</v>
      </c>
      <c r="C73" s="373" t="s">
        <v>914</v>
      </c>
      <c r="D73" s="374" t="s">
        <v>915</v>
      </c>
      <c r="E73" s="369">
        <v>123170</v>
      </c>
      <c r="F73" s="369">
        <v>0</v>
      </c>
      <c r="G73" s="369">
        <v>123170</v>
      </c>
    </row>
    <row r="74" spans="1:23" s="6" customFormat="1" ht="15" customHeight="1" thickBot="1">
      <c r="A74" s="25" t="s">
        <v>32</v>
      </c>
      <c r="B74" s="369">
        <v>39799.999999999993</v>
      </c>
      <c r="C74" s="373" t="s">
        <v>916</v>
      </c>
      <c r="D74" s="374" t="s">
        <v>917</v>
      </c>
      <c r="E74" s="369">
        <v>34169.999999999993</v>
      </c>
      <c r="F74" s="369">
        <v>0</v>
      </c>
      <c r="G74" s="369">
        <v>34169.999999999993</v>
      </c>
    </row>
    <row r="75" spans="1:23" s="6" customFormat="1" ht="15" customHeight="1" thickBot="1">
      <c r="A75" s="37"/>
      <c r="B75" s="370">
        <f>SUBTOTAL(9,B11:B74)</f>
        <v>21658309.999999981</v>
      </c>
      <c r="C75" s="375"/>
      <c r="D75" s="376" t="s">
        <v>184</v>
      </c>
      <c r="E75" s="370">
        <f>SUBTOTAL(9,E11:E74)</f>
        <v>27712059.999999993</v>
      </c>
      <c r="F75" s="370">
        <f>SUBTOTAL(9,F11:F74)</f>
        <v>-6455810</v>
      </c>
      <c r="G75" s="370">
        <f>SUBTOTAL(9,G11:G74)</f>
        <v>21256249.999999993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 s="36" customFormat="1">
      <c r="A76" s="14"/>
      <c r="C76" s="60"/>
      <c r="D76" s="5"/>
    </row>
    <row r="77" spans="1:23" s="36" customFormat="1">
      <c r="A77" s="14"/>
      <c r="C77" s="60"/>
      <c r="D77" s="5"/>
    </row>
    <row r="78" spans="1:23" s="62" customFormat="1">
      <c r="A78" s="61"/>
      <c r="D78" s="63"/>
    </row>
    <row r="79" spans="1:23" s="36" customFormat="1">
      <c r="A79" s="64"/>
      <c r="C79" s="60"/>
      <c r="D79" s="5"/>
    </row>
    <row r="80" spans="1:23" s="36" customFormat="1">
      <c r="A80" s="64"/>
      <c r="C80" s="60"/>
      <c r="D80" s="5"/>
    </row>
    <row r="81" spans="1:4" s="36" customFormat="1">
      <c r="A81" s="64"/>
      <c r="C81" s="60"/>
      <c r="D81" s="5"/>
    </row>
    <row r="82" spans="1:4" s="36" customFormat="1">
      <c r="A82" s="64"/>
      <c r="C82" s="60"/>
      <c r="D82" s="5"/>
    </row>
    <row r="83" spans="1:4" s="36" customFormat="1">
      <c r="A83" s="64"/>
      <c r="C83" s="60"/>
      <c r="D83" s="5"/>
    </row>
    <row r="84" spans="1:4" s="36" customFormat="1">
      <c r="C84" s="60"/>
      <c r="D84" s="5"/>
    </row>
    <row r="85" spans="1:4" s="36" customFormat="1">
      <c r="C85" s="60"/>
      <c r="D85" s="5"/>
    </row>
    <row r="86" spans="1:4" s="36" customFormat="1">
      <c r="C86" s="60"/>
      <c r="D86" s="5"/>
    </row>
    <row r="87" spans="1:4" s="36" customFormat="1">
      <c r="C87" s="60"/>
      <c r="D87" s="5"/>
    </row>
    <row r="88" spans="1:4" s="36" customFormat="1">
      <c r="C88" s="60"/>
      <c r="D88" s="5"/>
    </row>
    <row r="89" spans="1:4" s="36" customFormat="1">
      <c r="C89" s="60"/>
      <c r="D89" s="5"/>
    </row>
    <row r="90" spans="1:4" s="36" customFormat="1">
      <c r="C90" s="60"/>
      <c r="D90" s="5"/>
    </row>
    <row r="91" spans="1:4" s="36" customFormat="1">
      <c r="C91" s="60"/>
      <c r="D91" s="5"/>
    </row>
    <row r="92" spans="1:4" s="36" customFormat="1">
      <c r="C92" s="60"/>
      <c r="D92" s="5"/>
    </row>
    <row r="93" spans="1:4" s="36" customFormat="1">
      <c r="C93" s="60"/>
      <c r="D93" s="5"/>
    </row>
    <row r="94" spans="1:4" s="36" customFormat="1">
      <c r="C94" s="60"/>
      <c r="D94" s="5"/>
    </row>
    <row r="95" spans="1:4" s="36" customFormat="1">
      <c r="C95" s="60"/>
      <c r="D95" s="5"/>
    </row>
    <row r="96" spans="1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  <row r="751" spans="3:4" s="36" customFormat="1">
      <c r="C751" s="60"/>
      <c r="D751" s="5"/>
    </row>
    <row r="752" spans="3:4" s="36" customFormat="1">
      <c r="C752" s="60"/>
      <c r="D752" s="5"/>
    </row>
    <row r="753" spans="3:4" s="36" customFormat="1">
      <c r="C753" s="60"/>
      <c r="D753" s="5"/>
    </row>
    <row r="754" spans="3:4" s="36" customFormat="1">
      <c r="C754" s="60"/>
      <c r="D754" s="5"/>
    </row>
    <row r="755" spans="3:4" s="36" customFormat="1">
      <c r="C755" s="60"/>
      <c r="D755" s="5"/>
    </row>
    <row r="756" spans="3:4" s="36" customFormat="1">
      <c r="C756" s="60"/>
      <c r="D756" s="5"/>
    </row>
    <row r="757" spans="3:4" s="36" customFormat="1">
      <c r="C757" s="60"/>
      <c r="D757" s="5"/>
    </row>
    <row r="758" spans="3:4" s="36" customFormat="1">
      <c r="C758" s="60"/>
      <c r="D758" s="5"/>
    </row>
    <row r="759" spans="3:4" s="36" customFormat="1">
      <c r="C759" s="60"/>
      <c r="D759" s="5"/>
    </row>
    <row r="760" spans="3:4" s="36" customFormat="1">
      <c r="C760" s="60"/>
      <c r="D760" s="5"/>
    </row>
    <row r="761" spans="3:4" s="36" customFormat="1">
      <c r="C761" s="60"/>
      <c r="D761" s="5"/>
    </row>
    <row r="762" spans="3:4" s="36" customFormat="1">
      <c r="C762" s="60"/>
      <c r="D762" s="5"/>
    </row>
    <row r="763" spans="3:4" s="36" customFormat="1">
      <c r="C763" s="60"/>
      <c r="D763" s="5"/>
    </row>
    <row r="764" spans="3:4" s="36" customFormat="1">
      <c r="C764" s="60"/>
      <c r="D764" s="5"/>
    </row>
    <row r="765" spans="3:4" s="36" customFormat="1">
      <c r="C765" s="60"/>
      <c r="D765" s="5"/>
    </row>
    <row r="766" spans="3:4" s="36" customFormat="1">
      <c r="C766" s="60"/>
      <c r="D766" s="5"/>
    </row>
    <row r="767" spans="3:4" s="36" customFormat="1">
      <c r="C767" s="60"/>
      <c r="D767" s="5"/>
    </row>
    <row r="768" spans="3:4" s="36" customFormat="1">
      <c r="C768" s="60"/>
      <c r="D768" s="5"/>
    </row>
    <row r="769" spans="3:4" s="36" customFormat="1">
      <c r="C769" s="60"/>
      <c r="D769" s="5"/>
    </row>
    <row r="770" spans="3:4" s="36" customFormat="1">
      <c r="C770" s="60"/>
      <c r="D770" s="5"/>
    </row>
    <row r="771" spans="3:4" s="36" customFormat="1">
      <c r="C771" s="60"/>
      <c r="D771" s="5"/>
    </row>
    <row r="772" spans="3:4" s="36" customFormat="1">
      <c r="C772" s="60"/>
      <c r="D772" s="5"/>
    </row>
    <row r="773" spans="3:4" s="36" customFormat="1">
      <c r="C773" s="60"/>
      <c r="D773" s="5"/>
    </row>
    <row r="774" spans="3:4" s="36" customFormat="1">
      <c r="C774" s="60"/>
      <c r="D774" s="5"/>
    </row>
    <row r="775" spans="3:4" s="36" customFormat="1">
      <c r="C775" s="60"/>
      <c r="D775" s="5"/>
    </row>
    <row r="776" spans="3:4" s="36" customFormat="1">
      <c r="C776" s="60"/>
      <c r="D776" s="5"/>
    </row>
    <row r="777" spans="3:4" s="36" customFormat="1">
      <c r="C777" s="60"/>
      <c r="D777" s="5"/>
    </row>
    <row r="778" spans="3:4" s="36" customFormat="1">
      <c r="C778" s="60"/>
      <c r="D778" s="5"/>
    </row>
    <row r="779" spans="3:4" s="36" customFormat="1">
      <c r="C779" s="60"/>
      <c r="D779" s="5"/>
    </row>
    <row r="780" spans="3:4" s="36" customFormat="1">
      <c r="C780" s="60"/>
      <c r="D780" s="5"/>
    </row>
    <row r="781" spans="3:4" s="36" customFormat="1">
      <c r="C781" s="60"/>
      <c r="D781" s="5"/>
    </row>
    <row r="782" spans="3:4" s="36" customFormat="1">
      <c r="C782" s="60"/>
      <c r="D782" s="5"/>
    </row>
    <row r="783" spans="3:4" s="36" customFormat="1">
      <c r="C783" s="60"/>
      <c r="D783" s="5"/>
    </row>
    <row r="784" spans="3:4" s="36" customFormat="1">
      <c r="C784" s="60"/>
      <c r="D784" s="5"/>
    </row>
    <row r="785" spans="3:4" s="36" customFormat="1">
      <c r="C785" s="60"/>
      <c r="D785" s="5"/>
    </row>
    <row r="786" spans="3:4" s="36" customFormat="1">
      <c r="C786" s="60"/>
      <c r="D786" s="5"/>
    </row>
    <row r="787" spans="3:4" s="36" customFormat="1">
      <c r="C787" s="60"/>
      <c r="D787" s="5"/>
    </row>
    <row r="788" spans="3:4" s="36" customFormat="1">
      <c r="C788" s="60"/>
      <c r="D788" s="5"/>
    </row>
    <row r="789" spans="3:4" s="36" customFormat="1">
      <c r="C789" s="60"/>
      <c r="D789" s="5"/>
    </row>
    <row r="790" spans="3:4" s="36" customFormat="1">
      <c r="C790" s="60"/>
      <c r="D790" s="5"/>
    </row>
    <row r="791" spans="3:4" s="36" customFormat="1">
      <c r="C791" s="60"/>
      <c r="D791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31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Chief Executive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918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54</v>
      </c>
      <c r="B11" s="369">
        <v>303659.99999999994</v>
      </c>
      <c r="C11" s="373" t="s">
        <v>919</v>
      </c>
      <c r="D11" s="374" t="s">
        <v>55</v>
      </c>
      <c r="E11" s="369">
        <v>243070</v>
      </c>
      <c r="F11" s="369">
        <v>0</v>
      </c>
      <c r="G11" s="369">
        <v>243070</v>
      </c>
    </row>
    <row r="12" spans="1:23" s="6" customFormat="1" ht="15" customHeight="1">
      <c r="A12" s="25" t="s">
        <v>54</v>
      </c>
      <c r="B12" s="369">
        <v>240220</v>
      </c>
      <c r="C12" s="373" t="s">
        <v>920</v>
      </c>
      <c r="D12" s="374" t="s">
        <v>921</v>
      </c>
      <c r="E12" s="369">
        <v>252830.00000000003</v>
      </c>
      <c r="F12" s="369">
        <v>0</v>
      </c>
      <c r="G12" s="369">
        <v>252830.00000000003</v>
      </c>
    </row>
    <row r="13" spans="1:23" s="6" customFormat="1" ht="15" customHeight="1">
      <c r="A13" s="25" t="s">
        <v>54</v>
      </c>
      <c r="B13" s="369">
        <v>5019.9999999999991</v>
      </c>
      <c r="C13" s="373" t="s">
        <v>922</v>
      </c>
      <c r="D13" s="374" t="s">
        <v>923</v>
      </c>
      <c r="E13" s="369">
        <v>5019.9999999999991</v>
      </c>
      <c r="F13" s="369">
        <v>0</v>
      </c>
      <c r="G13" s="369">
        <v>5019.9999999999991</v>
      </c>
    </row>
    <row r="14" spans="1:23" s="6" customFormat="1" ht="15" customHeight="1" thickBot="1">
      <c r="A14" s="25" t="s">
        <v>54</v>
      </c>
      <c r="B14" s="369">
        <v>20000</v>
      </c>
      <c r="C14" s="373" t="s">
        <v>924</v>
      </c>
      <c r="D14" s="374" t="s">
        <v>925</v>
      </c>
      <c r="E14" s="369">
        <v>20000</v>
      </c>
      <c r="F14" s="369">
        <v>0</v>
      </c>
      <c r="G14" s="369">
        <v>20000</v>
      </c>
    </row>
    <row r="15" spans="1:23" s="6" customFormat="1" ht="15" customHeight="1" thickBot="1">
      <c r="A15" s="37"/>
      <c r="B15" s="370">
        <f>SUBTOTAL(9,B11:B14)</f>
        <v>568900</v>
      </c>
      <c r="C15" s="375"/>
      <c r="D15" s="376" t="s">
        <v>184</v>
      </c>
      <c r="E15" s="370">
        <f>SUBTOTAL(9,E11:E14)</f>
        <v>520920</v>
      </c>
      <c r="F15" s="370">
        <f>SUBTOTAL(9,F11:F14)</f>
        <v>0</v>
      </c>
      <c r="G15" s="370">
        <f>SUBTOTAL(9,G11:G14)</f>
        <v>520920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s="36" customFormat="1">
      <c r="A16" s="14"/>
      <c r="C16" s="60"/>
      <c r="D16" s="5"/>
    </row>
    <row r="17" spans="1:4" s="36" customFormat="1">
      <c r="A17" s="14"/>
      <c r="C17" s="60"/>
      <c r="D17" s="5"/>
    </row>
    <row r="18" spans="1:4" s="62" customFormat="1">
      <c r="A18" s="61"/>
      <c r="D18" s="63"/>
    </row>
    <row r="19" spans="1:4" s="36" customFormat="1">
      <c r="A19" s="64"/>
      <c r="C19" s="60"/>
      <c r="D19" s="5"/>
    </row>
    <row r="20" spans="1:4" s="36" customFormat="1">
      <c r="A20" s="64"/>
      <c r="C20" s="60"/>
      <c r="D20" s="5"/>
    </row>
    <row r="21" spans="1:4" s="36" customFormat="1">
      <c r="A21" s="64"/>
      <c r="C21" s="60"/>
      <c r="D21" s="5"/>
    </row>
    <row r="22" spans="1:4" s="36" customFormat="1">
      <c r="A22" s="64"/>
      <c r="C22" s="60"/>
      <c r="D22" s="5"/>
    </row>
    <row r="23" spans="1:4" s="36" customFormat="1">
      <c r="A23" s="64"/>
      <c r="C23" s="60"/>
      <c r="D23" s="5"/>
    </row>
    <row r="24" spans="1:4" s="36" customFormat="1">
      <c r="C24" s="60"/>
      <c r="D24" s="5"/>
    </row>
    <row r="25" spans="1:4" s="36" customFormat="1">
      <c r="C25" s="60"/>
      <c r="D25" s="5"/>
    </row>
    <row r="26" spans="1:4" s="36" customFormat="1">
      <c r="C26" s="60"/>
      <c r="D26" s="5"/>
    </row>
    <row r="27" spans="1:4" s="36" customFormat="1">
      <c r="C27" s="60"/>
      <c r="D27" s="5"/>
    </row>
    <row r="28" spans="1:4" s="36" customFormat="1">
      <c r="C28" s="60"/>
      <c r="D28" s="5"/>
    </row>
    <row r="29" spans="1:4" s="36" customFormat="1">
      <c r="C29" s="60"/>
      <c r="D29" s="5"/>
    </row>
    <row r="30" spans="1:4" s="36" customFormat="1">
      <c r="C30" s="60"/>
      <c r="D30" s="5"/>
    </row>
    <row r="31" spans="1:4" s="36" customFormat="1">
      <c r="C31" s="60"/>
      <c r="D31" s="5"/>
    </row>
    <row r="32" spans="1:4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D40"/>
  <sheetViews>
    <sheetView showGridLines="0" workbookViewId="0">
      <selection activeCell="P7" sqref="P7"/>
    </sheetView>
  </sheetViews>
  <sheetFormatPr defaultRowHeight="12.75"/>
  <cols>
    <col min="1" max="1" width="3.85546875" style="66" customWidth="1"/>
    <col min="2" max="2" width="50.7109375" style="66" bestFit="1" customWidth="1"/>
    <col min="3" max="4" width="8.7109375" style="66" customWidth="1"/>
    <col min="5" max="5" width="3.85546875" style="66" customWidth="1"/>
    <col min="6" max="16384" width="9.140625" style="66"/>
  </cols>
  <sheetData>
    <row r="3" spans="2:4" ht="18">
      <c r="B3" s="379" t="s">
        <v>1199</v>
      </c>
      <c r="C3" s="379"/>
      <c r="D3" s="379"/>
    </row>
    <row r="4" spans="2:4" ht="15.75">
      <c r="B4" s="67"/>
      <c r="C4"/>
      <c r="D4"/>
    </row>
    <row r="5" spans="2:4" ht="48.75" customHeight="1">
      <c r="B5" s="380" t="s">
        <v>1200</v>
      </c>
      <c r="C5" s="380"/>
      <c r="D5" s="380"/>
    </row>
    <row r="6" spans="2:4" ht="15.75">
      <c r="B6" s="69"/>
      <c r="C6" s="68"/>
      <c r="D6"/>
    </row>
    <row r="7" spans="2:4" ht="31.5" customHeight="1">
      <c r="B7" s="380" t="s">
        <v>1201</v>
      </c>
      <c r="C7" s="380"/>
      <c r="D7" s="380"/>
    </row>
    <row r="8" spans="2:4" ht="15.75" thickBot="1">
      <c r="B8"/>
      <c r="C8"/>
      <c r="D8"/>
    </row>
    <row r="9" spans="2:4">
      <c r="B9" s="70" t="s">
        <v>1202</v>
      </c>
      <c r="C9" s="71"/>
      <c r="D9" s="72"/>
    </row>
    <row r="10" spans="2:4">
      <c r="B10" s="73"/>
      <c r="C10" s="74" t="s">
        <v>1203</v>
      </c>
      <c r="D10" s="75" t="s">
        <v>1203</v>
      </c>
    </row>
    <row r="11" spans="2:4">
      <c r="B11" s="73" t="s">
        <v>10</v>
      </c>
      <c r="C11" s="74"/>
      <c r="D11" s="75"/>
    </row>
    <row r="12" spans="2:4">
      <c r="B12" s="76" t="s">
        <v>1204</v>
      </c>
      <c r="C12" s="77"/>
      <c r="D12" s="78">
        <v>82.2813396079559</v>
      </c>
    </row>
    <row r="13" spans="2:4">
      <c r="B13" s="76" t="s">
        <v>1205</v>
      </c>
      <c r="C13" s="77"/>
      <c r="D13" s="78">
        <v>9.5291609453546631</v>
      </c>
    </row>
    <row r="14" spans="2:4">
      <c r="B14" s="76" t="s">
        <v>1206</v>
      </c>
      <c r="C14" s="77"/>
      <c r="D14" s="78">
        <v>1.389532</v>
      </c>
    </row>
    <row r="15" spans="2:4">
      <c r="B15" s="76" t="s">
        <v>1207</v>
      </c>
      <c r="C15" s="77"/>
      <c r="D15" s="78">
        <v>7.2753999999999999E-2</v>
      </c>
    </row>
    <row r="16" spans="2:4">
      <c r="B16" s="76" t="s">
        <v>1208</v>
      </c>
      <c r="C16" s="77"/>
      <c r="D16" s="78">
        <v>17.647616189793389</v>
      </c>
    </row>
    <row r="17" spans="2:4">
      <c r="B17" s="76" t="s">
        <v>1209</v>
      </c>
      <c r="C17" s="77"/>
      <c r="D17" s="78">
        <v>1.843685</v>
      </c>
    </row>
    <row r="18" spans="2:4">
      <c r="B18" s="76" t="s">
        <v>1210</v>
      </c>
      <c r="C18" s="77"/>
      <c r="D18" s="78">
        <v>4.367</v>
      </c>
    </row>
    <row r="19" spans="2:4">
      <c r="B19" s="76" t="s">
        <v>1211</v>
      </c>
      <c r="C19" s="77"/>
      <c r="D19" s="78">
        <v>3.9541330000000001</v>
      </c>
    </row>
    <row r="20" spans="2:4">
      <c r="B20" s="79" t="s">
        <v>1212</v>
      </c>
      <c r="C20" s="80"/>
      <c r="D20" s="78">
        <v>-1.0056510000000001</v>
      </c>
    </row>
    <row r="21" spans="2:4">
      <c r="B21" s="79" t="s">
        <v>1213</v>
      </c>
      <c r="C21" s="80"/>
      <c r="D21" s="78">
        <v>1.1658999999999999</v>
      </c>
    </row>
    <row r="22" spans="2:4">
      <c r="B22" s="81" t="s">
        <v>1214</v>
      </c>
      <c r="C22" s="82"/>
      <c r="D22" s="83">
        <v>121.24546974310394</v>
      </c>
    </row>
    <row r="23" spans="2:4">
      <c r="B23" s="84"/>
      <c r="C23" s="85"/>
      <c r="D23" s="86"/>
    </row>
    <row r="24" spans="2:4">
      <c r="B24" s="84" t="s">
        <v>9</v>
      </c>
      <c r="C24" s="77"/>
      <c r="D24" s="78"/>
    </row>
    <row r="25" spans="2:4">
      <c r="B25" s="76" t="s">
        <v>1215</v>
      </c>
      <c r="C25" s="77">
        <v>116.3</v>
      </c>
      <c r="D25" s="78"/>
    </row>
    <row r="26" spans="2:4">
      <c r="B26" s="76" t="s">
        <v>1635</v>
      </c>
      <c r="C26" s="77">
        <v>-0.06</v>
      </c>
      <c r="D26" s="78"/>
    </row>
    <row r="27" spans="2:4">
      <c r="B27" s="76" t="s">
        <v>1216</v>
      </c>
      <c r="C27" s="77">
        <v>2.2999999999999998</v>
      </c>
      <c r="D27" s="78"/>
    </row>
    <row r="28" spans="2:4">
      <c r="B28" s="76" t="s">
        <v>1217</v>
      </c>
      <c r="C28" s="77">
        <v>0.38261000000000001</v>
      </c>
      <c r="D28" s="78"/>
    </row>
    <row r="29" spans="2:4">
      <c r="B29" s="76" t="s">
        <v>1218</v>
      </c>
      <c r="C29" s="77">
        <v>3.8872200000000001</v>
      </c>
      <c r="D29" s="78"/>
    </row>
    <row r="30" spans="2:4">
      <c r="B30" s="76" t="s">
        <v>1219</v>
      </c>
      <c r="C30" s="77">
        <v>0.32</v>
      </c>
      <c r="D30" s="78"/>
    </row>
    <row r="31" spans="2:4">
      <c r="B31" s="87" t="s">
        <v>1220</v>
      </c>
      <c r="C31" s="77">
        <v>-13.9003</v>
      </c>
      <c r="D31" s="78"/>
    </row>
    <row r="32" spans="2:4">
      <c r="B32" s="76" t="s">
        <v>1221</v>
      </c>
      <c r="C32" s="77">
        <v>1.389532</v>
      </c>
      <c r="D32" s="88"/>
    </row>
    <row r="33" spans="2:4">
      <c r="B33" s="76" t="s">
        <v>1222</v>
      </c>
      <c r="C33" s="77"/>
      <c r="D33" s="78">
        <v>110.61418570271873</v>
      </c>
    </row>
    <row r="34" spans="2:4">
      <c r="B34" s="326" t="s">
        <v>1188</v>
      </c>
      <c r="C34" s="89"/>
      <c r="D34" s="90">
        <v>10.58</v>
      </c>
    </row>
    <row r="35" spans="2:4">
      <c r="B35" s="91" t="s">
        <v>1223</v>
      </c>
      <c r="C35" s="82"/>
      <c r="D35" s="83">
        <v>121.19418570271873</v>
      </c>
    </row>
    <row r="36" spans="2:4">
      <c r="B36" s="92"/>
      <c r="C36" s="77"/>
      <c r="D36" s="78"/>
    </row>
    <row r="37" spans="2:4">
      <c r="B37" s="92" t="s">
        <v>1224</v>
      </c>
      <c r="C37" s="77"/>
      <c r="D37" s="78">
        <v>0</v>
      </c>
    </row>
    <row r="38" spans="2:4">
      <c r="B38" s="79" t="s">
        <v>1225</v>
      </c>
      <c r="C38" s="80"/>
      <c r="D38" s="78">
        <v>5.2999999999999999E-2</v>
      </c>
    </row>
    <row r="39" spans="2:4" ht="13.5" thickBot="1">
      <c r="B39" s="93" t="s">
        <v>1226</v>
      </c>
      <c r="C39" s="94"/>
      <c r="D39" s="95">
        <v>121.24546970271874</v>
      </c>
    </row>
    <row r="40" spans="2:4" ht="15">
      <c r="B40" s="66" t="s">
        <v>1636</v>
      </c>
      <c r="C40"/>
      <c r="D40"/>
    </row>
  </sheetData>
  <mergeCells count="3">
    <mergeCell ref="B3:D3"/>
    <mergeCell ref="B5:D5"/>
    <mergeCell ref="B7:D7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
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45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Customer Services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926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52</v>
      </c>
      <c r="B11" s="369">
        <v>-69680.000000000058</v>
      </c>
      <c r="C11" s="373" t="s">
        <v>927</v>
      </c>
      <c r="D11" s="374" t="s">
        <v>928</v>
      </c>
      <c r="E11" s="369">
        <v>233710</v>
      </c>
      <c r="F11" s="369">
        <v>-300700.00000000006</v>
      </c>
      <c r="G11" s="369">
        <v>-66990.000000000058</v>
      </c>
    </row>
    <row r="12" spans="1:23" s="6" customFormat="1" ht="15" customHeight="1">
      <c r="A12" s="25" t="s">
        <v>52</v>
      </c>
      <c r="B12" s="369">
        <v>-2519.9999999999964</v>
      </c>
      <c r="C12" s="373" t="s">
        <v>929</v>
      </c>
      <c r="D12" s="374" t="s">
        <v>930</v>
      </c>
      <c r="E12" s="369">
        <v>21050</v>
      </c>
      <c r="F12" s="369">
        <v>-23609.999999999993</v>
      </c>
      <c r="G12" s="369">
        <v>-2559.9999999999927</v>
      </c>
    </row>
    <row r="13" spans="1:23" s="6" customFormat="1" ht="15" customHeight="1">
      <c r="A13" s="25" t="s">
        <v>52</v>
      </c>
      <c r="B13" s="369">
        <v>-5000</v>
      </c>
      <c r="C13" s="373" t="s">
        <v>931</v>
      </c>
      <c r="D13" s="374" t="s">
        <v>932</v>
      </c>
      <c r="E13" s="369">
        <v>-5000</v>
      </c>
      <c r="F13" s="369">
        <v>0</v>
      </c>
      <c r="G13" s="369">
        <v>-5000</v>
      </c>
    </row>
    <row r="14" spans="1:23" s="6" customFormat="1" ht="15" customHeight="1">
      <c r="A14" s="25" t="s">
        <v>52</v>
      </c>
      <c r="B14" s="369">
        <v>363300.00000000012</v>
      </c>
      <c r="C14" s="373" t="s">
        <v>933</v>
      </c>
      <c r="D14" s="374" t="s">
        <v>934</v>
      </c>
      <c r="E14" s="369">
        <v>363300.00000000012</v>
      </c>
      <c r="F14" s="369">
        <v>0</v>
      </c>
      <c r="G14" s="369">
        <v>363300.00000000012</v>
      </c>
    </row>
    <row r="15" spans="1:23" s="6" customFormat="1" ht="15" customHeight="1">
      <c r="A15" s="25" t="s">
        <v>52</v>
      </c>
      <c r="B15" s="369">
        <v>-15190</v>
      </c>
      <c r="C15" s="373" t="s">
        <v>935</v>
      </c>
      <c r="D15" s="374" t="s">
        <v>936</v>
      </c>
      <c r="E15" s="369">
        <v>158250</v>
      </c>
      <c r="F15" s="369">
        <v>-173940</v>
      </c>
      <c r="G15" s="369">
        <v>-15690</v>
      </c>
    </row>
    <row r="16" spans="1:23" s="6" customFormat="1" ht="15" customHeight="1">
      <c r="A16" s="25" t="s">
        <v>52</v>
      </c>
      <c r="B16" s="369">
        <v>-759.99999999999909</v>
      </c>
      <c r="C16" s="373" t="s">
        <v>937</v>
      </c>
      <c r="D16" s="374" t="s">
        <v>938</v>
      </c>
      <c r="E16" s="369">
        <v>7660</v>
      </c>
      <c r="F16" s="369">
        <v>-8409.9999999999982</v>
      </c>
      <c r="G16" s="369">
        <v>-749.99999999999818</v>
      </c>
    </row>
    <row r="17" spans="1:23" s="6" customFormat="1" ht="15" customHeight="1">
      <c r="A17" s="25" t="s">
        <v>52</v>
      </c>
      <c r="B17" s="369">
        <v>163710</v>
      </c>
      <c r="C17" s="373" t="s">
        <v>939</v>
      </c>
      <c r="D17" s="374" t="s">
        <v>940</v>
      </c>
      <c r="E17" s="369">
        <v>167790</v>
      </c>
      <c r="F17" s="369">
        <v>0</v>
      </c>
      <c r="G17" s="369">
        <v>167790</v>
      </c>
    </row>
    <row r="18" spans="1:23" s="6" customFormat="1" ht="15" customHeight="1">
      <c r="A18" s="25" t="s">
        <v>52</v>
      </c>
      <c r="B18" s="369">
        <v>73090</v>
      </c>
      <c r="C18" s="373" t="s">
        <v>941</v>
      </c>
      <c r="D18" s="374" t="s">
        <v>942</v>
      </c>
      <c r="E18" s="369">
        <v>106589.99999999997</v>
      </c>
      <c r="F18" s="369">
        <v>-7000</v>
      </c>
      <c r="G18" s="369">
        <v>99589.999999999971</v>
      </c>
    </row>
    <row r="19" spans="1:23" s="6" customFormat="1" ht="15" customHeight="1">
      <c r="A19" s="25" t="s">
        <v>52</v>
      </c>
      <c r="B19" s="369">
        <v>129780</v>
      </c>
      <c r="C19" s="373" t="s">
        <v>943</v>
      </c>
      <c r="D19" s="374" t="s">
        <v>944</v>
      </c>
      <c r="E19" s="369">
        <v>129840</v>
      </c>
      <c r="F19" s="369">
        <v>0</v>
      </c>
      <c r="G19" s="369">
        <v>129840</v>
      </c>
    </row>
    <row r="20" spans="1:23" s="6" customFormat="1" ht="15" customHeight="1">
      <c r="A20" s="25" t="s">
        <v>52</v>
      </c>
      <c r="B20" s="369">
        <v>71940</v>
      </c>
      <c r="C20" s="373" t="s">
        <v>945</v>
      </c>
      <c r="D20" s="374" t="s">
        <v>946</v>
      </c>
      <c r="E20" s="369">
        <v>69650</v>
      </c>
      <c r="F20" s="369">
        <v>-23830</v>
      </c>
      <c r="G20" s="369">
        <v>45820</v>
      </c>
    </row>
    <row r="21" spans="1:23" s="6" customFormat="1" ht="15" customHeight="1">
      <c r="A21" s="25" t="s">
        <v>52</v>
      </c>
      <c r="B21" s="369">
        <v>-6249.9999999999964</v>
      </c>
      <c r="C21" s="373" t="s">
        <v>947</v>
      </c>
      <c r="D21" s="374" t="s">
        <v>948</v>
      </c>
      <c r="E21" s="369">
        <v>24559.999999999996</v>
      </c>
      <c r="F21" s="369">
        <v>-30190.000000000004</v>
      </c>
      <c r="G21" s="369">
        <v>-5630.0000000000073</v>
      </c>
    </row>
    <row r="22" spans="1:23" s="6" customFormat="1" ht="15" customHeight="1">
      <c r="A22" s="25" t="s">
        <v>52</v>
      </c>
      <c r="B22" s="369">
        <v>166050</v>
      </c>
      <c r="C22" s="373" t="s">
        <v>949</v>
      </c>
      <c r="D22" s="374" t="s">
        <v>950</v>
      </c>
      <c r="E22" s="369">
        <v>133550</v>
      </c>
      <c r="F22" s="369">
        <v>0</v>
      </c>
      <c r="G22" s="369">
        <v>133550</v>
      </c>
    </row>
    <row r="23" spans="1:23" s="6" customFormat="1" ht="15" customHeight="1">
      <c r="A23" s="25" t="s">
        <v>52</v>
      </c>
      <c r="B23" s="369">
        <v>126050.00000000001</v>
      </c>
      <c r="C23" s="373" t="s">
        <v>951</v>
      </c>
      <c r="D23" s="374" t="s">
        <v>952</v>
      </c>
      <c r="E23" s="369">
        <v>130130</v>
      </c>
      <c r="F23" s="369">
        <v>0</v>
      </c>
      <c r="G23" s="369">
        <v>130130</v>
      </c>
    </row>
    <row r="24" spans="1:23" s="6" customFormat="1" ht="15" customHeight="1">
      <c r="A24" s="25" t="s">
        <v>52</v>
      </c>
      <c r="B24" s="369">
        <v>114139.99999999988</v>
      </c>
      <c r="C24" s="373" t="s">
        <v>953</v>
      </c>
      <c r="D24" s="374" t="s">
        <v>954</v>
      </c>
      <c r="E24" s="369">
        <v>661140</v>
      </c>
      <c r="F24" s="369">
        <v>-546530</v>
      </c>
      <c r="G24" s="369">
        <v>114610</v>
      </c>
    </row>
    <row r="25" spans="1:23" s="6" customFormat="1" ht="15" customHeight="1">
      <c r="A25" s="25" t="s">
        <v>52</v>
      </c>
      <c r="B25" s="369">
        <v>110039.99999999988</v>
      </c>
      <c r="C25" s="373" t="s">
        <v>955</v>
      </c>
      <c r="D25" s="374" t="s">
        <v>956</v>
      </c>
      <c r="E25" s="369">
        <v>809069.99999999988</v>
      </c>
      <c r="F25" s="369">
        <v>-676010</v>
      </c>
      <c r="G25" s="369">
        <v>133059.99999999988</v>
      </c>
    </row>
    <row r="26" spans="1:23" s="6" customFormat="1" ht="15" customHeight="1">
      <c r="A26" s="25" t="s">
        <v>52</v>
      </c>
      <c r="B26" s="369">
        <v>13000</v>
      </c>
      <c r="C26" s="373" t="s">
        <v>957</v>
      </c>
      <c r="D26" s="374" t="s">
        <v>958</v>
      </c>
      <c r="E26" s="369">
        <v>13000</v>
      </c>
      <c r="F26" s="369">
        <v>0</v>
      </c>
      <c r="G26" s="369">
        <v>13000</v>
      </c>
    </row>
    <row r="27" spans="1:23" s="6" customFormat="1" ht="15" customHeight="1">
      <c r="A27" s="25" t="s">
        <v>52</v>
      </c>
      <c r="B27" s="369">
        <v>-135000</v>
      </c>
      <c r="C27" s="373" t="s">
        <v>959</v>
      </c>
      <c r="D27" s="374" t="s">
        <v>960</v>
      </c>
      <c r="E27" s="369">
        <v>37000000</v>
      </c>
      <c r="F27" s="369">
        <v>-37135000</v>
      </c>
      <c r="G27" s="369">
        <v>-135000</v>
      </c>
    </row>
    <row r="28" spans="1:23" s="6" customFormat="1" ht="15" customHeight="1" thickBot="1">
      <c r="A28" s="25" t="s">
        <v>52</v>
      </c>
      <c r="B28" s="369">
        <v>851470.00000000012</v>
      </c>
      <c r="C28" s="373" t="s">
        <v>961</v>
      </c>
      <c r="D28" s="374" t="s">
        <v>962</v>
      </c>
      <c r="E28" s="369">
        <v>795200</v>
      </c>
      <c r="F28" s="369">
        <v>-1500</v>
      </c>
      <c r="G28" s="369">
        <v>793700</v>
      </c>
    </row>
    <row r="29" spans="1:23" s="6" customFormat="1" ht="15" customHeight="1" thickBot="1">
      <c r="A29" s="37"/>
      <c r="B29" s="370">
        <f>SUBTOTAL(9,B11:B28)</f>
        <v>1948170</v>
      </c>
      <c r="C29" s="375"/>
      <c r="D29" s="376" t="s">
        <v>184</v>
      </c>
      <c r="E29" s="370">
        <f>SUBTOTAL(9,E11:E28)</f>
        <v>40819490</v>
      </c>
      <c r="F29" s="370">
        <f>SUBTOTAL(9,F11:F28)</f>
        <v>-38926720</v>
      </c>
      <c r="G29" s="370">
        <f>SUBTOTAL(9,G11:G28)</f>
        <v>1892770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s="36" customFormat="1">
      <c r="A30" s="14"/>
      <c r="C30" s="60"/>
      <c r="D30" s="5"/>
    </row>
    <row r="31" spans="1:23" s="36" customFormat="1">
      <c r="A31" s="14"/>
      <c r="C31" s="60"/>
      <c r="D31" s="5"/>
    </row>
    <row r="32" spans="1:23" s="62" customFormat="1">
      <c r="A32" s="61"/>
      <c r="D32" s="63"/>
    </row>
    <row r="33" spans="1:4" s="36" customFormat="1">
      <c r="A33" s="64"/>
      <c r="C33" s="60"/>
      <c r="D33" s="5"/>
    </row>
    <row r="34" spans="1:4" s="36" customFormat="1">
      <c r="A34" s="64"/>
      <c r="C34" s="60"/>
      <c r="D34" s="5"/>
    </row>
    <row r="35" spans="1:4" s="36" customFormat="1">
      <c r="A35" s="64"/>
      <c r="C35" s="60"/>
      <c r="D35" s="5"/>
    </row>
    <row r="36" spans="1:4" s="36" customFormat="1">
      <c r="A36" s="64"/>
      <c r="C36" s="60"/>
      <c r="D36" s="5"/>
    </row>
    <row r="37" spans="1:4" s="36" customFormat="1">
      <c r="A37" s="64"/>
      <c r="C37" s="60"/>
      <c r="D37" s="5"/>
    </row>
    <row r="38" spans="1:4" s="36" customFormat="1">
      <c r="C38" s="60"/>
      <c r="D38" s="5"/>
    </row>
    <row r="39" spans="1:4" s="36" customFormat="1">
      <c r="C39" s="60"/>
      <c r="D39" s="5"/>
    </row>
    <row r="40" spans="1:4" s="36" customFormat="1">
      <c r="C40" s="60"/>
      <c r="D40" s="5"/>
    </row>
    <row r="41" spans="1:4" s="36" customFormat="1">
      <c r="C41" s="60"/>
      <c r="D41" s="5"/>
    </row>
    <row r="42" spans="1:4" s="36" customFormat="1">
      <c r="C42" s="60"/>
      <c r="D42" s="5"/>
    </row>
    <row r="43" spans="1:4" s="36" customFormat="1">
      <c r="C43" s="60"/>
      <c r="D43" s="5"/>
    </row>
    <row r="44" spans="1:4" s="36" customFormat="1">
      <c r="C44" s="60"/>
      <c r="D44" s="5"/>
    </row>
    <row r="45" spans="1:4" s="36" customFormat="1">
      <c r="C45" s="60"/>
      <c r="D45" s="5"/>
    </row>
    <row r="46" spans="1:4" s="36" customFormat="1">
      <c r="C46" s="60"/>
      <c r="D46" s="5"/>
    </row>
    <row r="47" spans="1:4" s="36" customFormat="1">
      <c r="C47" s="60"/>
      <c r="D47" s="5"/>
    </row>
    <row r="48" spans="1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50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Finance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963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56</v>
      </c>
      <c r="B11" s="369">
        <v>166880</v>
      </c>
      <c r="C11" s="373" t="s">
        <v>964</v>
      </c>
      <c r="D11" s="374" t="s">
        <v>965</v>
      </c>
      <c r="E11" s="369">
        <v>174920</v>
      </c>
      <c r="F11" s="369">
        <v>0</v>
      </c>
      <c r="G11" s="369">
        <v>174920</v>
      </c>
    </row>
    <row r="12" spans="1:23" s="6" customFormat="1" ht="15" customHeight="1">
      <c r="A12" s="25" t="s">
        <v>56</v>
      </c>
      <c r="B12" s="369">
        <v>-9680.0000000000146</v>
      </c>
      <c r="C12" s="373" t="s">
        <v>966</v>
      </c>
      <c r="D12" s="374" t="s">
        <v>967</v>
      </c>
      <c r="E12" s="369">
        <v>103240</v>
      </c>
      <c r="F12" s="369">
        <v>-113759.99999999999</v>
      </c>
      <c r="G12" s="369">
        <v>-10519.999999999985</v>
      </c>
    </row>
    <row r="13" spans="1:23" s="6" customFormat="1" ht="15" customHeight="1">
      <c r="A13" s="25" t="s">
        <v>56</v>
      </c>
      <c r="B13" s="369">
        <v>248350</v>
      </c>
      <c r="C13" s="373" t="s">
        <v>968</v>
      </c>
      <c r="D13" s="374" t="s">
        <v>969</v>
      </c>
      <c r="E13" s="369">
        <v>225300</v>
      </c>
      <c r="F13" s="369">
        <v>0</v>
      </c>
      <c r="G13" s="369">
        <v>225300</v>
      </c>
    </row>
    <row r="14" spans="1:23" s="6" customFormat="1" ht="15" customHeight="1">
      <c r="A14" s="25" t="s">
        <v>56</v>
      </c>
      <c r="B14" s="369">
        <v>98549.999999999971</v>
      </c>
      <c r="C14" s="373" t="s">
        <v>970</v>
      </c>
      <c r="D14" s="374" t="s">
        <v>971</v>
      </c>
      <c r="E14" s="369">
        <v>97960.000000000015</v>
      </c>
      <c r="F14" s="369">
        <v>0</v>
      </c>
      <c r="G14" s="369">
        <v>97960.000000000015</v>
      </c>
    </row>
    <row r="15" spans="1:23" s="6" customFormat="1" ht="15" customHeight="1">
      <c r="A15" s="25" t="s">
        <v>56</v>
      </c>
      <c r="B15" s="369">
        <v>150700</v>
      </c>
      <c r="C15" s="373" t="s">
        <v>972</v>
      </c>
      <c r="D15" s="374" t="s">
        <v>973</v>
      </c>
      <c r="E15" s="369">
        <v>150800</v>
      </c>
      <c r="F15" s="369">
        <v>0</v>
      </c>
      <c r="G15" s="369">
        <v>150800</v>
      </c>
    </row>
    <row r="16" spans="1:23" s="6" customFormat="1" ht="15" customHeight="1">
      <c r="A16" s="25" t="s">
        <v>56</v>
      </c>
      <c r="B16" s="369">
        <v>90740</v>
      </c>
      <c r="C16" s="373" t="s">
        <v>974</v>
      </c>
      <c r="D16" s="374" t="s">
        <v>975</v>
      </c>
      <c r="E16" s="369">
        <v>90740</v>
      </c>
      <c r="F16" s="369">
        <v>0</v>
      </c>
      <c r="G16" s="369">
        <v>90740</v>
      </c>
    </row>
    <row r="17" spans="1:7" s="6" customFormat="1" ht="15" customHeight="1">
      <c r="A17" s="25" t="s">
        <v>56</v>
      </c>
      <c r="B17" s="369">
        <v>-4000</v>
      </c>
      <c r="C17" s="373" t="s">
        <v>976</v>
      </c>
      <c r="D17" s="374" t="s">
        <v>977</v>
      </c>
      <c r="E17" s="369">
        <v>40000</v>
      </c>
      <c r="F17" s="369">
        <v>-44000</v>
      </c>
      <c r="G17" s="369">
        <v>-4000</v>
      </c>
    </row>
    <row r="18" spans="1:7" s="6" customFormat="1" ht="15" customHeight="1">
      <c r="A18" s="25" t="s">
        <v>56</v>
      </c>
      <c r="B18" s="369">
        <v>270.0000000000291</v>
      </c>
      <c r="C18" s="373" t="s">
        <v>978</v>
      </c>
      <c r="D18" s="374" t="s">
        <v>979</v>
      </c>
      <c r="E18" s="369">
        <v>224190</v>
      </c>
      <c r="F18" s="369">
        <v>-224049.99999999997</v>
      </c>
      <c r="G18" s="369">
        <v>140.0000000000291</v>
      </c>
    </row>
    <row r="19" spans="1:7" s="6" customFormat="1" ht="15" customHeight="1">
      <c r="A19" s="25" t="s">
        <v>56</v>
      </c>
      <c r="B19" s="369">
        <v>-144889.99999999988</v>
      </c>
      <c r="C19" s="373" t="s">
        <v>980</v>
      </c>
      <c r="D19" s="374" t="s">
        <v>981</v>
      </c>
      <c r="E19" s="369">
        <v>471110</v>
      </c>
      <c r="F19" s="369">
        <v>-629309.99999999988</v>
      </c>
      <c r="G19" s="369">
        <v>-158199.99999999988</v>
      </c>
    </row>
    <row r="20" spans="1:7" s="6" customFormat="1" ht="15" customHeight="1">
      <c r="A20" s="25" t="s">
        <v>56</v>
      </c>
      <c r="B20" s="369">
        <v>-54950</v>
      </c>
      <c r="C20" s="373" t="s">
        <v>982</v>
      </c>
      <c r="D20" s="374" t="s">
        <v>983</v>
      </c>
      <c r="E20" s="369">
        <v>135490</v>
      </c>
      <c r="F20" s="369">
        <v>-190440</v>
      </c>
      <c r="G20" s="369">
        <v>-54950</v>
      </c>
    </row>
    <row r="21" spans="1:7" s="6" customFormat="1" ht="15" customHeight="1">
      <c r="A21" s="25" t="s">
        <v>56</v>
      </c>
      <c r="B21" s="369">
        <v>0</v>
      </c>
      <c r="C21" s="373" t="s">
        <v>984</v>
      </c>
      <c r="D21" s="374" t="s">
        <v>985</v>
      </c>
      <c r="E21" s="369">
        <v>5100.0000000000009</v>
      </c>
      <c r="F21" s="369">
        <v>-5010</v>
      </c>
      <c r="G21" s="369">
        <v>90.000000000000909</v>
      </c>
    </row>
    <row r="22" spans="1:7" s="6" customFormat="1" ht="15" customHeight="1">
      <c r="A22" s="25" t="s">
        <v>56</v>
      </c>
      <c r="B22" s="369">
        <v>248459.99999999988</v>
      </c>
      <c r="C22" s="373" t="s">
        <v>986</v>
      </c>
      <c r="D22" s="374" t="s">
        <v>987</v>
      </c>
      <c r="E22" s="369">
        <v>302289.99999999983</v>
      </c>
      <c r="F22" s="369">
        <v>-103829.99999999999</v>
      </c>
      <c r="G22" s="369">
        <v>198459.99999999983</v>
      </c>
    </row>
    <row r="23" spans="1:7" s="6" customFormat="1" ht="15" customHeight="1">
      <c r="A23" s="25" t="s">
        <v>56</v>
      </c>
      <c r="B23" s="369">
        <v>106820.00000000001</v>
      </c>
      <c r="C23" s="373" t="s">
        <v>988</v>
      </c>
      <c r="D23" s="374" t="s">
        <v>989</v>
      </c>
      <c r="E23" s="369">
        <v>95699.999999999985</v>
      </c>
      <c r="F23" s="369">
        <v>0</v>
      </c>
      <c r="G23" s="369">
        <v>95699.999999999985</v>
      </c>
    </row>
    <row r="24" spans="1:7" s="6" customFormat="1" ht="15" customHeight="1">
      <c r="A24" s="25" t="s">
        <v>56</v>
      </c>
      <c r="B24" s="369">
        <v>249050</v>
      </c>
      <c r="C24" s="373" t="s">
        <v>990</v>
      </c>
      <c r="D24" s="374" t="s">
        <v>991</v>
      </c>
      <c r="E24" s="369">
        <v>245460.00000000003</v>
      </c>
      <c r="F24" s="369">
        <v>-860</v>
      </c>
      <c r="G24" s="369">
        <v>244600.00000000003</v>
      </c>
    </row>
    <row r="25" spans="1:7" s="6" customFormat="1" ht="15" customHeight="1">
      <c r="A25" s="25" t="s">
        <v>56</v>
      </c>
      <c r="B25" s="369">
        <v>0</v>
      </c>
      <c r="C25" s="373" t="s">
        <v>992</v>
      </c>
      <c r="D25" s="374" t="s">
        <v>993</v>
      </c>
      <c r="E25" s="369">
        <v>315390</v>
      </c>
      <c r="F25" s="369">
        <v>-15000</v>
      </c>
      <c r="G25" s="369">
        <v>300390</v>
      </c>
    </row>
    <row r="26" spans="1:7" s="6" customFormat="1" ht="15" customHeight="1">
      <c r="A26" s="25" t="s">
        <v>56</v>
      </c>
      <c r="B26" s="369">
        <v>-16540.000000000029</v>
      </c>
      <c r="C26" s="373" t="s">
        <v>994</v>
      </c>
      <c r="D26" s="374" t="s">
        <v>995</v>
      </c>
      <c r="E26" s="369">
        <v>173539.99999999997</v>
      </c>
      <c r="F26" s="369">
        <v>-190899.99999999997</v>
      </c>
      <c r="G26" s="369">
        <v>-17360</v>
      </c>
    </row>
    <row r="27" spans="1:7" s="6" customFormat="1" ht="15" customHeight="1">
      <c r="A27" s="25" t="s">
        <v>56</v>
      </c>
      <c r="B27" s="369">
        <v>1098239.9999999998</v>
      </c>
      <c r="C27" s="373" t="s">
        <v>996</v>
      </c>
      <c r="D27" s="374" t="s">
        <v>997</v>
      </c>
      <c r="E27" s="369">
        <v>782350.00000000012</v>
      </c>
      <c r="F27" s="369">
        <v>0</v>
      </c>
      <c r="G27" s="369">
        <v>782350.00000000012</v>
      </c>
    </row>
    <row r="28" spans="1:7" s="6" customFormat="1" ht="15" customHeight="1">
      <c r="A28" s="25" t="s">
        <v>56</v>
      </c>
      <c r="B28" s="369">
        <v>2860.0000000000291</v>
      </c>
      <c r="C28" s="373" t="s">
        <v>998</v>
      </c>
      <c r="D28" s="374" t="s">
        <v>999</v>
      </c>
      <c r="E28" s="369">
        <v>17890</v>
      </c>
      <c r="F28" s="369">
        <v>-55029.999999999985</v>
      </c>
      <c r="G28" s="369">
        <v>-37139.999999999985</v>
      </c>
    </row>
    <row r="29" spans="1:7" s="6" customFormat="1" ht="15" customHeight="1">
      <c r="A29" s="25" t="s">
        <v>56</v>
      </c>
      <c r="B29" s="369">
        <v>-321600</v>
      </c>
      <c r="C29" s="373" t="s">
        <v>1000</v>
      </c>
      <c r="D29" s="374" t="s">
        <v>1001</v>
      </c>
      <c r="E29" s="369">
        <v>3290.0000000000005</v>
      </c>
      <c r="F29" s="369">
        <v>-340890.00000000006</v>
      </c>
      <c r="G29" s="369">
        <v>-337600.00000000006</v>
      </c>
    </row>
    <row r="30" spans="1:7" s="6" customFormat="1" ht="15" customHeight="1">
      <c r="A30" s="25" t="s">
        <v>56</v>
      </c>
      <c r="B30" s="369">
        <v>-4800</v>
      </c>
      <c r="C30" s="373" t="s">
        <v>1002</v>
      </c>
      <c r="D30" s="374" t="s">
        <v>1003</v>
      </c>
      <c r="E30" s="369">
        <v>0</v>
      </c>
      <c r="F30" s="369">
        <v>-4800</v>
      </c>
      <c r="G30" s="369">
        <v>-4800</v>
      </c>
    </row>
    <row r="31" spans="1:7" s="6" customFormat="1" ht="15" customHeight="1">
      <c r="A31" s="25" t="s">
        <v>56</v>
      </c>
      <c r="B31" s="369">
        <v>-37230</v>
      </c>
      <c r="C31" s="373" t="s">
        <v>1004</v>
      </c>
      <c r="D31" s="374" t="s">
        <v>1005</v>
      </c>
      <c r="E31" s="369">
        <v>6830.0000000000009</v>
      </c>
      <c r="F31" s="369">
        <v>-44059.999999999993</v>
      </c>
      <c r="G31" s="369">
        <v>-37229.999999999993</v>
      </c>
    </row>
    <row r="32" spans="1:7" s="6" customFormat="1" ht="15" customHeight="1">
      <c r="A32" s="25" t="s">
        <v>56</v>
      </c>
      <c r="B32" s="369">
        <v>-4270</v>
      </c>
      <c r="C32" s="373" t="s">
        <v>1006</v>
      </c>
      <c r="D32" s="374" t="s">
        <v>1007</v>
      </c>
      <c r="E32" s="369">
        <v>18000</v>
      </c>
      <c r="F32" s="369">
        <v>-22270</v>
      </c>
      <c r="G32" s="369">
        <v>-4270.0000000000018</v>
      </c>
    </row>
    <row r="33" spans="1:23" s="6" customFormat="1" ht="15" customHeight="1" thickBot="1">
      <c r="A33" s="25" t="s">
        <v>56</v>
      </c>
      <c r="B33" s="369">
        <v>-80.000000000000909</v>
      </c>
      <c r="C33" s="373" t="s">
        <v>1008</v>
      </c>
      <c r="D33" s="374" t="s">
        <v>1009</v>
      </c>
      <c r="E33" s="369">
        <v>5550</v>
      </c>
      <c r="F33" s="369">
        <v>-5630</v>
      </c>
      <c r="G33" s="369">
        <v>-80</v>
      </c>
    </row>
    <row r="34" spans="1:23" s="6" customFormat="1" ht="15" customHeight="1" thickBot="1">
      <c r="A34" s="37"/>
      <c r="B34" s="370">
        <f>SUBTOTAL(9,B11:B33)</f>
        <v>1862880</v>
      </c>
      <c r="C34" s="375"/>
      <c r="D34" s="376" t="s">
        <v>184</v>
      </c>
      <c r="E34" s="370">
        <f>SUBTOTAL(9,E11:E33)</f>
        <v>3685139.9999999995</v>
      </c>
      <c r="F34" s="370">
        <f>SUBTOTAL(9,F11:F33)</f>
        <v>-1989840</v>
      </c>
      <c r="G34" s="370">
        <f>SUBTOTAL(9,G11:G33)</f>
        <v>1695300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s="36" customFormat="1">
      <c r="A35" s="14"/>
      <c r="C35" s="60"/>
      <c r="D35" s="5"/>
    </row>
    <row r="36" spans="1:23" s="36" customFormat="1">
      <c r="A36" s="14"/>
      <c r="C36" s="60"/>
      <c r="D36" s="5"/>
    </row>
    <row r="37" spans="1:23" s="62" customFormat="1">
      <c r="A37" s="61"/>
      <c r="D37" s="63"/>
    </row>
    <row r="38" spans="1:23" s="36" customFormat="1">
      <c r="A38" s="64"/>
      <c r="C38" s="60"/>
      <c r="D38" s="5"/>
    </row>
    <row r="39" spans="1:23" s="36" customFormat="1">
      <c r="A39" s="64"/>
      <c r="C39" s="60"/>
      <c r="D39" s="5"/>
    </row>
    <row r="40" spans="1:23" s="36" customFormat="1">
      <c r="A40" s="64"/>
      <c r="C40" s="60"/>
      <c r="D40" s="5"/>
    </row>
    <row r="41" spans="1:23" s="36" customFormat="1">
      <c r="A41" s="64"/>
      <c r="C41" s="60"/>
      <c r="D41" s="5"/>
    </row>
    <row r="42" spans="1:23" s="36" customFormat="1">
      <c r="A42" s="64"/>
      <c r="C42" s="60"/>
      <c r="D42" s="5"/>
    </row>
    <row r="43" spans="1:23" s="36" customFormat="1">
      <c r="C43" s="60"/>
      <c r="D43" s="5"/>
    </row>
    <row r="44" spans="1:23" s="36" customFormat="1">
      <c r="C44" s="60"/>
      <c r="D44" s="5"/>
    </row>
    <row r="45" spans="1:23" s="36" customFormat="1">
      <c r="C45" s="60"/>
      <c r="D45" s="5"/>
    </row>
    <row r="46" spans="1:23" s="36" customFormat="1">
      <c r="C46" s="60"/>
      <c r="D46" s="5"/>
    </row>
    <row r="47" spans="1:23" s="36" customFormat="1">
      <c r="C47" s="60"/>
      <c r="D47" s="5"/>
    </row>
    <row r="48" spans="1:23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48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Human Resources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1010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58</v>
      </c>
      <c r="B11" s="369">
        <v>205870</v>
      </c>
      <c r="C11" s="373" t="s">
        <v>1011</v>
      </c>
      <c r="D11" s="374" t="s">
        <v>1012</v>
      </c>
      <c r="E11" s="369">
        <v>245750</v>
      </c>
      <c r="F11" s="369">
        <v>0</v>
      </c>
      <c r="G11" s="369">
        <v>245750</v>
      </c>
    </row>
    <row r="12" spans="1:23" s="6" customFormat="1" ht="15" customHeight="1">
      <c r="A12" s="25" t="s">
        <v>58</v>
      </c>
      <c r="B12" s="369">
        <v>198499.99999999997</v>
      </c>
      <c r="C12" s="373" t="s">
        <v>1013</v>
      </c>
      <c r="D12" s="374" t="s">
        <v>1014</v>
      </c>
      <c r="E12" s="369">
        <v>141360</v>
      </c>
      <c r="F12" s="369">
        <v>0</v>
      </c>
      <c r="G12" s="369">
        <v>141360</v>
      </c>
    </row>
    <row r="13" spans="1:23" s="6" customFormat="1" ht="15" customHeight="1">
      <c r="A13" s="25" t="s">
        <v>58</v>
      </c>
      <c r="B13" s="369">
        <v>13610</v>
      </c>
      <c r="C13" s="373" t="s">
        <v>1015</v>
      </c>
      <c r="D13" s="374" t="s">
        <v>1016</v>
      </c>
      <c r="E13" s="369">
        <v>0</v>
      </c>
      <c r="F13" s="369">
        <v>0</v>
      </c>
      <c r="G13" s="369">
        <v>0</v>
      </c>
    </row>
    <row r="14" spans="1:23" s="6" customFormat="1" ht="15" customHeight="1">
      <c r="A14" s="25" t="s">
        <v>58</v>
      </c>
      <c r="B14" s="369">
        <v>10440.000000000002</v>
      </c>
      <c r="C14" s="373" t="s">
        <v>1017</v>
      </c>
      <c r="D14" s="374" t="s">
        <v>1018</v>
      </c>
      <c r="E14" s="369">
        <v>0</v>
      </c>
      <c r="F14" s="369">
        <v>0</v>
      </c>
      <c r="G14" s="369">
        <v>0</v>
      </c>
    </row>
    <row r="15" spans="1:23" s="6" customFormat="1" ht="15" customHeight="1">
      <c r="A15" s="25" t="s">
        <v>58</v>
      </c>
      <c r="B15" s="369">
        <v>58710</v>
      </c>
      <c r="C15" s="373" t="s">
        <v>1019</v>
      </c>
      <c r="D15" s="374" t="s">
        <v>1020</v>
      </c>
      <c r="E15" s="369">
        <v>50710</v>
      </c>
      <c r="F15" s="369">
        <v>0</v>
      </c>
      <c r="G15" s="369">
        <v>50710</v>
      </c>
    </row>
    <row r="16" spans="1:23" s="6" customFormat="1" ht="15" customHeight="1">
      <c r="A16" s="25" t="s">
        <v>58</v>
      </c>
      <c r="B16" s="369">
        <v>174999.99999999997</v>
      </c>
      <c r="C16" s="373" t="s">
        <v>1021</v>
      </c>
      <c r="D16" s="374" t="s">
        <v>1022</v>
      </c>
      <c r="E16" s="369">
        <v>149600</v>
      </c>
      <c r="F16" s="369">
        <v>-5000</v>
      </c>
      <c r="G16" s="369">
        <v>144600</v>
      </c>
    </row>
    <row r="17" spans="1:23" s="6" customFormat="1" ht="15" customHeight="1">
      <c r="A17" s="25" t="s">
        <v>58</v>
      </c>
      <c r="B17" s="369">
        <v>44120</v>
      </c>
      <c r="C17" s="373" t="s">
        <v>1023</v>
      </c>
      <c r="D17" s="374" t="s">
        <v>1024</v>
      </c>
      <c r="E17" s="369">
        <v>44120</v>
      </c>
      <c r="F17" s="369">
        <v>0</v>
      </c>
      <c r="G17" s="369">
        <v>44120</v>
      </c>
    </row>
    <row r="18" spans="1:23" s="6" customFormat="1" ht="15" customHeight="1">
      <c r="A18" s="25" t="s">
        <v>58</v>
      </c>
      <c r="B18" s="369">
        <v>25960</v>
      </c>
      <c r="C18" s="373" t="s">
        <v>1025</v>
      </c>
      <c r="D18" s="374" t="s">
        <v>1026</v>
      </c>
      <c r="E18" s="369">
        <v>25960</v>
      </c>
      <c r="F18" s="369">
        <v>0</v>
      </c>
      <c r="G18" s="369">
        <v>25960</v>
      </c>
    </row>
    <row r="19" spans="1:23" s="6" customFormat="1" ht="15" customHeight="1">
      <c r="A19" s="25" t="s">
        <v>58</v>
      </c>
      <c r="B19" s="369">
        <v>0</v>
      </c>
      <c r="C19" s="373" t="s">
        <v>1027</v>
      </c>
      <c r="D19" s="374" t="s">
        <v>1028</v>
      </c>
      <c r="E19" s="369">
        <v>36000</v>
      </c>
      <c r="F19" s="369">
        <v>-36000</v>
      </c>
      <c r="G19" s="369">
        <v>0</v>
      </c>
    </row>
    <row r="20" spans="1:23" s="6" customFormat="1" ht="15" customHeight="1">
      <c r="A20" s="25" t="s">
        <v>58</v>
      </c>
      <c r="B20" s="369">
        <v>87230.000000000015</v>
      </c>
      <c r="C20" s="373" t="s">
        <v>1029</v>
      </c>
      <c r="D20" s="374" t="s">
        <v>1030</v>
      </c>
      <c r="E20" s="369">
        <v>94990</v>
      </c>
      <c r="F20" s="369">
        <v>0</v>
      </c>
      <c r="G20" s="369">
        <v>94990</v>
      </c>
    </row>
    <row r="21" spans="1:23" s="6" customFormat="1" ht="15" customHeight="1">
      <c r="A21" s="25" t="s">
        <v>58</v>
      </c>
      <c r="B21" s="369">
        <v>78960</v>
      </c>
      <c r="C21" s="373" t="s">
        <v>1031</v>
      </c>
      <c r="D21" s="374" t="s">
        <v>1032</v>
      </c>
      <c r="E21" s="369">
        <v>73960</v>
      </c>
      <c r="F21" s="369">
        <v>0</v>
      </c>
      <c r="G21" s="369">
        <v>73960</v>
      </c>
    </row>
    <row r="22" spans="1:23" s="6" customFormat="1" ht="15" customHeight="1">
      <c r="A22" s="25" t="s">
        <v>58</v>
      </c>
      <c r="B22" s="369">
        <v>31710.000000000007</v>
      </c>
      <c r="C22" s="373" t="s">
        <v>1033</v>
      </c>
      <c r="D22" s="374" t="s">
        <v>1034</v>
      </c>
      <c r="E22" s="369">
        <v>0</v>
      </c>
      <c r="F22" s="369">
        <v>0</v>
      </c>
      <c r="G22" s="369">
        <v>0</v>
      </c>
    </row>
    <row r="23" spans="1:23" s="6" customFormat="1" ht="15" customHeight="1">
      <c r="A23" s="25" t="s">
        <v>58</v>
      </c>
      <c r="B23" s="369">
        <v>-14889.999999999971</v>
      </c>
      <c r="C23" s="373" t="s">
        <v>1035</v>
      </c>
      <c r="D23" s="374" t="s">
        <v>1036</v>
      </c>
      <c r="E23" s="369">
        <v>164320</v>
      </c>
      <c r="F23" s="369">
        <v>-179650</v>
      </c>
      <c r="G23" s="369">
        <v>-15330</v>
      </c>
    </row>
    <row r="24" spans="1:23" s="6" customFormat="1" ht="15" customHeight="1">
      <c r="A24" s="25" t="s">
        <v>58</v>
      </c>
      <c r="B24" s="369">
        <v>45119.999999999993</v>
      </c>
      <c r="C24" s="373" t="s">
        <v>1037</v>
      </c>
      <c r="D24" s="374" t="s">
        <v>1038</v>
      </c>
      <c r="E24" s="369">
        <v>80460.000000000015</v>
      </c>
      <c r="F24" s="369">
        <v>-35340.000000000007</v>
      </c>
      <c r="G24" s="369">
        <v>45120.000000000007</v>
      </c>
    </row>
    <row r="25" spans="1:23" s="6" customFormat="1" ht="15" customHeight="1">
      <c r="A25" s="25" t="s">
        <v>58</v>
      </c>
      <c r="B25" s="369">
        <v>2.2737367544323206E-13</v>
      </c>
      <c r="C25" s="373" t="s">
        <v>1039</v>
      </c>
      <c r="D25" s="374" t="s">
        <v>1040</v>
      </c>
      <c r="E25" s="369">
        <v>560.00000000000011</v>
      </c>
      <c r="F25" s="369">
        <v>-559.99999999999989</v>
      </c>
      <c r="G25" s="369">
        <v>2.2737367544323206E-13</v>
      </c>
    </row>
    <row r="26" spans="1:23" s="6" customFormat="1" ht="15" customHeight="1">
      <c r="A26" s="25" t="s">
        <v>58</v>
      </c>
      <c r="B26" s="369">
        <v>0</v>
      </c>
      <c r="C26" s="373" t="s">
        <v>1041</v>
      </c>
      <c r="D26" s="374" t="s">
        <v>1042</v>
      </c>
      <c r="E26" s="369">
        <v>99.999999999999986</v>
      </c>
      <c r="F26" s="369">
        <v>-99.999999999999986</v>
      </c>
      <c r="G26" s="369">
        <v>0</v>
      </c>
    </row>
    <row r="27" spans="1:23" s="6" customFormat="1" ht="15" customHeight="1">
      <c r="A27" s="25" t="s">
        <v>58</v>
      </c>
      <c r="B27" s="369">
        <v>0</v>
      </c>
      <c r="C27" s="373" t="s">
        <v>1043</v>
      </c>
      <c r="D27" s="374" t="s">
        <v>1044</v>
      </c>
      <c r="E27" s="369">
        <v>99.999999999999986</v>
      </c>
      <c r="F27" s="369">
        <v>-99.999999999999986</v>
      </c>
      <c r="G27" s="369">
        <v>0</v>
      </c>
    </row>
    <row r="28" spans="1:23" s="6" customFormat="1" ht="15" customHeight="1">
      <c r="A28" s="25" t="s">
        <v>58</v>
      </c>
      <c r="B28" s="369">
        <v>54290</v>
      </c>
      <c r="C28" s="373" t="s">
        <v>1045</v>
      </c>
      <c r="D28" s="374" t="s">
        <v>1046</v>
      </c>
      <c r="E28" s="369">
        <v>54400.000000000007</v>
      </c>
      <c r="F28" s="369">
        <v>-28880.000000000007</v>
      </c>
      <c r="G28" s="369">
        <v>25520</v>
      </c>
    </row>
    <row r="29" spans="1:23" s="6" customFormat="1" ht="15" customHeight="1">
      <c r="A29" s="25" t="s">
        <v>58</v>
      </c>
      <c r="B29" s="369">
        <v>15700.000000000007</v>
      </c>
      <c r="C29" s="373" t="s">
        <v>1047</v>
      </c>
      <c r="D29" s="374" t="s">
        <v>1048</v>
      </c>
      <c r="E29" s="369">
        <v>37070</v>
      </c>
      <c r="F29" s="369">
        <v>-21369.999999999996</v>
      </c>
      <c r="G29" s="369">
        <v>15700.000000000004</v>
      </c>
    </row>
    <row r="30" spans="1:23" s="6" customFormat="1" ht="15" customHeight="1">
      <c r="A30" s="25" t="s">
        <v>58</v>
      </c>
      <c r="B30" s="369">
        <v>0</v>
      </c>
      <c r="C30" s="373" t="s">
        <v>1049</v>
      </c>
      <c r="D30" s="374" t="s">
        <v>1050</v>
      </c>
      <c r="E30" s="369">
        <v>44790</v>
      </c>
      <c r="F30" s="369">
        <v>-44790</v>
      </c>
      <c r="G30" s="369">
        <v>0</v>
      </c>
    </row>
    <row r="31" spans="1:23" s="6" customFormat="1" ht="15" customHeight="1" thickBot="1">
      <c r="A31" s="25" t="s">
        <v>58</v>
      </c>
      <c r="B31" s="369">
        <v>95859.999999999985</v>
      </c>
      <c r="C31" s="373" t="s">
        <v>1051</v>
      </c>
      <c r="D31" s="374" t="s">
        <v>1052</v>
      </c>
      <c r="E31" s="369">
        <v>84519.999999999985</v>
      </c>
      <c r="F31" s="369">
        <v>0</v>
      </c>
      <c r="G31" s="369">
        <v>84519.999999999985</v>
      </c>
    </row>
    <row r="32" spans="1:23" s="6" customFormat="1" ht="15" customHeight="1" thickBot="1">
      <c r="A32" s="37"/>
      <c r="B32" s="370">
        <f>SUBTOTAL(9,B11:B31)</f>
        <v>1126190</v>
      </c>
      <c r="C32" s="375"/>
      <c r="D32" s="376" t="s">
        <v>184</v>
      </c>
      <c r="E32" s="370">
        <f>SUBTOTAL(9,E11:E31)</f>
        <v>1328770</v>
      </c>
      <c r="F32" s="370">
        <f>SUBTOTAL(9,F11:F31)</f>
        <v>-351790</v>
      </c>
      <c r="G32" s="370">
        <f>SUBTOTAL(9,G11:G31)</f>
        <v>976980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4" s="36" customFormat="1">
      <c r="A33" s="14"/>
      <c r="C33" s="60"/>
      <c r="D33" s="5"/>
    </row>
    <row r="34" spans="1:4" s="36" customFormat="1">
      <c r="A34" s="14"/>
      <c r="C34" s="60"/>
      <c r="D34" s="5"/>
    </row>
    <row r="35" spans="1:4" s="62" customFormat="1">
      <c r="A35" s="61"/>
      <c r="D35" s="63"/>
    </row>
    <row r="36" spans="1:4" s="36" customFormat="1">
      <c r="A36" s="64"/>
      <c r="C36" s="60"/>
      <c r="D36" s="5"/>
    </row>
    <row r="37" spans="1:4" s="36" customFormat="1">
      <c r="A37" s="64"/>
      <c r="C37" s="60"/>
      <c r="D37" s="5"/>
    </row>
    <row r="38" spans="1:4" s="36" customFormat="1">
      <c r="A38" s="64"/>
      <c r="C38" s="60"/>
      <c r="D38" s="5"/>
    </row>
    <row r="39" spans="1:4" s="36" customFormat="1">
      <c r="A39" s="64"/>
      <c r="C39" s="60"/>
      <c r="D39" s="5"/>
    </row>
    <row r="40" spans="1:4" s="36" customFormat="1">
      <c r="A40" s="64"/>
      <c r="C40" s="60"/>
      <c r="D40" s="5"/>
    </row>
    <row r="41" spans="1:4" s="36" customFormat="1">
      <c r="C41" s="60"/>
      <c r="D41" s="5"/>
    </row>
    <row r="42" spans="1:4" s="36" customFormat="1">
      <c r="C42" s="60"/>
      <c r="D42" s="5"/>
    </row>
    <row r="43" spans="1:4" s="36" customFormat="1">
      <c r="C43" s="60"/>
      <c r="D43" s="5"/>
    </row>
    <row r="44" spans="1:4" s="36" customFormat="1">
      <c r="C44" s="60"/>
      <c r="D44" s="5"/>
    </row>
    <row r="45" spans="1:4" s="36" customFormat="1">
      <c r="C45" s="60"/>
      <c r="D45" s="5"/>
    </row>
    <row r="46" spans="1:4" s="36" customFormat="1">
      <c r="C46" s="60"/>
      <c r="D46" s="5"/>
    </row>
    <row r="47" spans="1:4" s="36" customFormat="1">
      <c r="C47" s="60"/>
      <c r="D47" s="5"/>
    </row>
    <row r="48" spans="1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43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ICT &amp; Corporate Support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1053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60</v>
      </c>
      <c r="B11" s="369">
        <v>100309.99999999997</v>
      </c>
      <c r="C11" s="373" t="s">
        <v>1054</v>
      </c>
      <c r="D11" s="374" t="s">
        <v>1055</v>
      </c>
      <c r="E11" s="369">
        <v>90309.999999999971</v>
      </c>
      <c r="F11" s="369">
        <v>0</v>
      </c>
      <c r="G11" s="369">
        <v>90309.999999999971</v>
      </c>
    </row>
    <row r="12" spans="1:23" s="6" customFormat="1" ht="15" customHeight="1">
      <c r="A12" s="25" t="s">
        <v>60</v>
      </c>
      <c r="B12" s="369">
        <v>870</v>
      </c>
      <c r="C12" s="373" t="s">
        <v>1056</v>
      </c>
      <c r="D12" s="374" t="s">
        <v>1057</v>
      </c>
      <c r="E12" s="369">
        <v>35710</v>
      </c>
      <c r="F12" s="369">
        <v>-33980</v>
      </c>
      <c r="G12" s="369">
        <v>1730</v>
      </c>
    </row>
    <row r="13" spans="1:23" s="6" customFormat="1" ht="15" customHeight="1">
      <c r="A13" s="25" t="s">
        <v>60</v>
      </c>
      <c r="B13" s="369">
        <v>219980</v>
      </c>
      <c r="C13" s="373" t="s">
        <v>1058</v>
      </c>
      <c r="D13" s="374" t="s">
        <v>1059</v>
      </c>
      <c r="E13" s="369">
        <v>217150.00000000006</v>
      </c>
      <c r="F13" s="369">
        <v>0</v>
      </c>
      <c r="G13" s="369">
        <v>217150.00000000006</v>
      </c>
    </row>
    <row r="14" spans="1:23" s="6" customFormat="1" ht="15" customHeight="1">
      <c r="A14" s="25" t="s">
        <v>60</v>
      </c>
      <c r="B14" s="369">
        <v>28670</v>
      </c>
      <c r="C14" s="373" t="s">
        <v>1060</v>
      </c>
      <c r="D14" s="374" t="s">
        <v>1061</v>
      </c>
      <c r="E14" s="369">
        <v>23870.000000000004</v>
      </c>
      <c r="F14" s="369">
        <v>0</v>
      </c>
      <c r="G14" s="369">
        <v>23870.000000000004</v>
      </c>
    </row>
    <row r="15" spans="1:23" s="6" customFormat="1" ht="15" customHeight="1">
      <c r="A15" s="25" t="s">
        <v>60</v>
      </c>
      <c r="B15" s="369">
        <v>967890</v>
      </c>
      <c r="C15" s="373" t="s">
        <v>1062</v>
      </c>
      <c r="D15" s="374" t="s">
        <v>1063</v>
      </c>
      <c r="E15" s="369">
        <v>914890</v>
      </c>
      <c r="F15" s="369">
        <v>0</v>
      </c>
      <c r="G15" s="369">
        <v>914890</v>
      </c>
    </row>
    <row r="16" spans="1:23" s="6" customFormat="1" ht="15" customHeight="1">
      <c r="A16" s="25" t="s">
        <v>60</v>
      </c>
      <c r="B16" s="369">
        <v>179829.99999999997</v>
      </c>
      <c r="C16" s="373" t="s">
        <v>1064</v>
      </c>
      <c r="D16" s="374" t="s">
        <v>53</v>
      </c>
      <c r="E16" s="369">
        <v>183840</v>
      </c>
      <c r="F16" s="369">
        <v>0</v>
      </c>
      <c r="G16" s="369">
        <v>183840</v>
      </c>
    </row>
    <row r="17" spans="1:23" s="6" customFormat="1" ht="15" customHeight="1">
      <c r="A17" s="25" t="s">
        <v>60</v>
      </c>
      <c r="B17" s="369">
        <v>161130.00000000003</v>
      </c>
      <c r="C17" s="373" t="s">
        <v>1065</v>
      </c>
      <c r="D17" s="374" t="s">
        <v>1066</v>
      </c>
      <c r="E17" s="369">
        <v>168110</v>
      </c>
      <c r="F17" s="369">
        <v>0</v>
      </c>
      <c r="G17" s="369">
        <v>168110</v>
      </c>
    </row>
    <row r="18" spans="1:23" s="6" customFormat="1" ht="15" customHeight="1">
      <c r="A18" s="25" t="s">
        <v>60</v>
      </c>
      <c r="B18" s="369">
        <v>585249.99999999988</v>
      </c>
      <c r="C18" s="373" t="s">
        <v>1067</v>
      </c>
      <c r="D18" s="374" t="s">
        <v>1068</v>
      </c>
      <c r="E18" s="369">
        <v>580610</v>
      </c>
      <c r="F18" s="369">
        <v>0</v>
      </c>
      <c r="G18" s="369">
        <v>580610</v>
      </c>
    </row>
    <row r="19" spans="1:23" s="6" customFormat="1" ht="15" customHeight="1">
      <c r="A19" s="25" t="s">
        <v>60</v>
      </c>
      <c r="B19" s="369">
        <v>-32499.999999999833</v>
      </c>
      <c r="C19" s="373" t="s">
        <v>1069</v>
      </c>
      <c r="D19" s="374" t="s">
        <v>1070</v>
      </c>
      <c r="E19" s="369">
        <v>333430</v>
      </c>
      <c r="F19" s="369">
        <v>-376520</v>
      </c>
      <c r="G19" s="369">
        <v>-43090.000000000007</v>
      </c>
    </row>
    <row r="20" spans="1:23" s="6" customFormat="1" ht="15" customHeight="1">
      <c r="A20" s="25" t="s">
        <v>60</v>
      </c>
      <c r="B20" s="369">
        <v>-13920</v>
      </c>
      <c r="C20" s="373" t="s">
        <v>1071</v>
      </c>
      <c r="D20" s="374" t="s">
        <v>1072</v>
      </c>
      <c r="E20" s="369">
        <v>143250</v>
      </c>
      <c r="F20" s="369">
        <v>-164380</v>
      </c>
      <c r="G20" s="369">
        <v>-21130</v>
      </c>
    </row>
    <row r="21" spans="1:23" s="6" customFormat="1" ht="15" customHeight="1">
      <c r="A21" s="25" t="s">
        <v>60</v>
      </c>
      <c r="B21" s="369">
        <v>105569.99999999999</v>
      </c>
      <c r="C21" s="373" t="s">
        <v>1073</v>
      </c>
      <c r="D21" s="374" t="s">
        <v>1074</v>
      </c>
      <c r="E21" s="369">
        <v>90569.999999999985</v>
      </c>
      <c r="F21" s="369">
        <v>0</v>
      </c>
      <c r="G21" s="369">
        <v>90569.999999999985</v>
      </c>
    </row>
    <row r="22" spans="1:23" s="6" customFormat="1" ht="15" customHeight="1">
      <c r="A22" s="25" t="s">
        <v>60</v>
      </c>
      <c r="B22" s="369">
        <v>299830</v>
      </c>
      <c r="C22" s="373" t="s">
        <v>1075</v>
      </c>
      <c r="D22" s="374" t="s">
        <v>1076</v>
      </c>
      <c r="E22" s="369">
        <v>256549.99999999997</v>
      </c>
      <c r="F22" s="369">
        <v>0</v>
      </c>
      <c r="G22" s="369">
        <v>256549.99999999997</v>
      </c>
    </row>
    <row r="23" spans="1:23" s="6" customFormat="1" ht="15" customHeight="1">
      <c r="A23" s="25" t="s">
        <v>60</v>
      </c>
      <c r="B23" s="369">
        <v>40449.999999999971</v>
      </c>
      <c r="C23" s="373" t="s">
        <v>1077</v>
      </c>
      <c r="D23" s="374" t="s">
        <v>1078</v>
      </c>
      <c r="E23" s="369">
        <v>194110</v>
      </c>
      <c r="F23" s="369">
        <v>-164940</v>
      </c>
      <c r="G23" s="369">
        <v>29170</v>
      </c>
    </row>
    <row r="24" spans="1:23" s="6" customFormat="1" ht="15" customHeight="1">
      <c r="A24" s="25" t="s">
        <v>60</v>
      </c>
      <c r="B24" s="369">
        <v>66619.999999999985</v>
      </c>
      <c r="C24" s="373" t="s">
        <v>1079</v>
      </c>
      <c r="D24" s="374" t="s">
        <v>1080</v>
      </c>
      <c r="E24" s="369">
        <v>99969.999999999971</v>
      </c>
      <c r="F24" s="369">
        <v>-153350</v>
      </c>
      <c r="G24" s="369">
        <v>-53380.000000000022</v>
      </c>
    </row>
    <row r="25" spans="1:23" s="6" customFormat="1" ht="15" customHeight="1">
      <c r="A25" s="25" t="s">
        <v>60</v>
      </c>
      <c r="B25" s="369">
        <v>-32170.000000000004</v>
      </c>
      <c r="C25" s="373" t="s">
        <v>1081</v>
      </c>
      <c r="D25" s="374" t="s">
        <v>1082</v>
      </c>
      <c r="E25" s="369">
        <v>0</v>
      </c>
      <c r="F25" s="369">
        <v>-170</v>
      </c>
      <c r="G25" s="369">
        <v>-170</v>
      </c>
    </row>
    <row r="26" spans="1:23" s="6" customFormat="1" ht="15" customHeight="1" thickBot="1">
      <c r="A26" s="25" t="s">
        <v>60</v>
      </c>
      <c r="B26" s="369">
        <v>124140.00000000001</v>
      </c>
      <c r="C26" s="373" t="s">
        <v>1083</v>
      </c>
      <c r="D26" s="374" t="s">
        <v>1084</v>
      </c>
      <c r="E26" s="369">
        <v>107980</v>
      </c>
      <c r="F26" s="369">
        <v>0</v>
      </c>
      <c r="G26" s="369">
        <v>107980</v>
      </c>
    </row>
    <row r="27" spans="1:23" s="6" customFormat="1" ht="15" customHeight="1" thickBot="1">
      <c r="A27" s="37"/>
      <c r="B27" s="370">
        <f>SUBTOTAL(9,B11:B26)</f>
        <v>2801950</v>
      </c>
      <c r="C27" s="375"/>
      <c r="D27" s="376" t="s">
        <v>184</v>
      </c>
      <c r="E27" s="370">
        <f>SUBTOTAL(9,E11:E26)</f>
        <v>3440350</v>
      </c>
      <c r="F27" s="370">
        <f>SUBTOTAL(9,F11:F26)</f>
        <v>-893340</v>
      </c>
      <c r="G27" s="370">
        <f>SUBTOTAL(9,G11:G26)</f>
        <v>2547010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s="36" customFormat="1">
      <c r="A28" s="14"/>
      <c r="C28" s="60"/>
      <c r="D28" s="5"/>
    </row>
    <row r="29" spans="1:23" s="36" customFormat="1">
      <c r="A29" s="14"/>
      <c r="C29" s="60"/>
      <c r="D29" s="5"/>
    </row>
    <row r="30" spans="1:23" s="62" customFormat="1">
      <c r="A30" s="61"/>
      <c r="D30" s="63"/>
    </row>
    <row r="31" spans="1:23" s="36" customFormat="1">
      <c r="A31" s="64"/>
      <c r="C31" s="60"/>
      <c r="D31" s="5"/>
    </row>
    <row r="32" spans="1:23" s="36" customFormat="1">
      <c r="A32" s="64"/>
      <c r="C32" s="60"/>
      <c r="D32" s="5"/>
    </row>
    <row r="33" spans="1:4" s="36" customFormat="1">
      <c r="A33" s="64"/>
      <c r="C33" s="60"/>
      <c r="D33" s="5"/>
    </row>
    <row r="34" spans="1:4" s="36" customFormat="1">
      <c r="A34" s="64"/>
      <c r="C34" s="60"/>
      <c r="D34" s="5"/>
    </row>
    <row r="35" spans="1:4" s="36" customFormat="1">
      <c r="A35" s="64"/>
      <c r="C35" s="60"/>
      <c r="D35" s="5"/>
    </row>
    <row r="36" spans="1:4" s="36" customFormat="1">
      <c r="C36" s="60"/>
      <c r="D36" s="5"/>
    </row>
    <row r="37" spans="1:4" s="36" customFormat="1">
      <c r="C37" s="60"/>
      <c r="D37" s="5"/>
    </row>
    <row r="38" spans="1:4" s="36" customFormat="1">
      <c r="C38" s="60"/>
      <c r="D38" s="5"/>
    </row>
    <row r="39" spans="1:4" s="36" customFormat="1">
      <c r="C39" s="60"/>
      <c r="D39" s="5"/>
    </row>
    <row r="40" spans="1:4" s="36" customFormat="1">
      <c r="C40" s="60"/>
      <c r="D40" s="5"/>
    </row>
    <row r="41" spans="1:4" s="36" customFormat="1">
      <c r="C41" s="60"/>
      <c r="D41" s="5"/>
    </row>
    <row r="42" spans="1:4" s="36" customFormat="1">
      <c r="C42" s="60"/>
      <c r="D42" s="5"/>
    </row>
    <row r="43" spans="1:4" s="36" customFormat="1">
      <c r="C43" s="60"/>
      <c r="D43" s="5"/>
    </row>
    <row r="44" spans="1:4" s="36" customFormat="1">
      <c r="C44" s="60"/>
      <c r="D44" s="5"/>
    </row>
    <row r="45" spans="1:4" s="36" customFormat="1">
      <c r="C45" s="60"/>
      <c r="D45" s="5"/>
    </row>
    <row r="46" spans="1:4" s="36" customFormat="1">
      <c r="C46" s="60"/>
      <c r="D46" s="5"/>
    </row>
    <row r="47" spans="1:4" s="36" customFormat="1">
      <c r="C47" s="60"/>
      <c r="D47" s="5"/>
    </row>
    <row r="48" spans="1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33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Legal Services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1085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62</v>
      </c>
      <c r="B11" s="369">
        <v>59260.000000000007</v>
      </c>
      <c r="C11" s="373" t="s">
        <v>1086</v>
      </c>
      <c r="D11" s="374" t="s">
        <v>1087</v>
      </c>
      <c r="E11" s="369">
        <v>60190</v>
      </c>
      <c r="F11" s="369">
        <v>0</v>
      </c>
      <c r="G11" s="369">
        <v>60190</v>
      </c>
    </row>
    <row r="12" spans="1:23" s="6" customFormat="1" ht="15" customHeight="1">
      <c r="A12" s="25" t="s">
        <v>62</v>
      </c>
      <c r="B12" s="369">
        <v>38040</v>
      </c>
      <c r="C12" s="373" t="s">
        <v>1088</v>
      </c>
      <c r="D12" s="374" t="s">
        <v>1089</v>
      </c>
      <c r="E12" s="369">
        <v>38920</v>
      </c>
      <c r="F12" s="369">
        <v>0</v>
      </c>
      <c r="G12" s="369">
        <v>38920</v>
      </c>
    </row>
    <row r="13" spans="1:23" s="6" customFormat="1" ht="15" customHeight="1">
      <c r="A13" s="25" t="s">
        <v>62</v>
      </c>
      <c r="B13" s="369">
        <v>-3359.9999999999991</v>
      </c>
      <c r="C13" s="373" t="s">
        <v>1090</v>
      </c>
      <c r="D13" s="374" t="s">
        <v>1091</v>
      </c>
      <c r="E13" s="369">
        <v>33250</v>
      </c>
      <c r="F13" s="369">
        <v>-36660</v>
      </c>
      <c r="G13" s="369">
        <v>-3409.9999999999991</v>
      </c>
    </row>
    <row r="14" spans="1:23" s="6" customFormat="1" ht="15" customHeight="1">
      <c r="A14" s="25" t="s">
        <v>62</v>
      </c>
      <c r="B14" s="369">
        <v>553080</v>
      </c>
      <c r="C14" s="373" t="s">
        <v>1092</v>
      </c>
      <c r="D14" s="374" t="s">
        <v>63</v>
      </c>
      <c r="E14" s="369">
        <v>669600</v>
      </c>
      <c r="F14" s="369">
        <v>-133869.99999999994</v>
      </c>
      <c r="G14" s="369">
        <v>535730</v>
      </c>
    </row>
    <row r="15" spans="1:23" s="6" customFormat="1" ht="15" customHeight="1">
      <c r="A15" s="25" t="s">
        <v>62</v>
      </c>
      <c r="B15" s="369">
        <v>121740.00000000001</v>
      </c>
      <c r="C15" s="373" t="s">
        <v>1093</v>
      </c>
      <c r="D15" s="374" t="s">
        <v>1094</v>
      </c>
      <c r="E15" s="369">
        <v>121740.00000000001</v>
      </c>
      <c r="F15" s="369">
        <v>0</v>
      </c>
      <c r="G15" s="369">
        <v>121740.00000000001</v>
      </c>
    </row>
    <row r="16" spans="1:23" s="6" customFormat="1" ht="15" customHeight="1" thickBot="1">
      <c r="A16" s="25" t="s">
        <v>62</v>
      </c>
      <c r="B16" s="369">
        <v>193400.00000000003</v>
      </c>
      <c r="C16" s="373" t="s">
        <v>1095</v>
      </c>
      <c r="D16" s="374" t="s">
        <v>1096</v>
      </c>
      <c r="E16" s="369">
        <v>193400.00000000003</v>
      </c>
      <c r="F16" s="369">
        <v>0</v>
      </c>
      <c r="G16" s="369">
        <v>193400.00000000003</v>
      </c>
    </row>
    <row r="17" spans="1:23" s="6" customFormat="1" ht="15" customHeight="1" thickBot="1">
      <c r="A17" s="37"/>
      <c r="B17" s="370">
        <f>SUBTOTAL(9,B11:B16)</f>
        <v>962160</v>
      </c>
      <c r="C17" s="375"/>
      <c r="D17" s="376" t="s">
        <v>184</v>
      </c>
      <c r="E17" s="370">
        <f>SUBTOTAL(9,E11:E16)</f>
        <v>1117100</v>
      </c>
      <c r="F17" s="370">
        <f>SUBTOTAL(9,F11:F16)</f>
        <v>-170529.99999999994</v>
      </c>
      <c r="G17" s="370">
        <f>SUBTOTAL(9,G11:G16)</f>
        <v>946570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s="36" customFormat="1">
      <c r="A18" s="14"/>
      <c r="C18" s="60"/>
      <c r="D18" s="5"/>
    </row>
    <row r="19" spans="1:23" s="36" customFormat="1">
      <c r="A19" s="14"/>
      <c r="C19" s="60"/>
      <c r="D19" s="5"/>
    </row>
    <row r="20" spans="1:23" s="62" customFormat="1">
      <c r="A20" s="61"/>
      <c r="D20" s="63"/>
    </row>
    <row r="21" spans="1:23" s="36" customFormat="1">
      <c r="A21" s="64"/>
      <c r="C21" s="60"/>
      <c r="D21" s="5"/>
    </row>
    <row r="22" spans="1:23" s="36" customFormat="1">
      <c r="A22" s="64"/>
      <c r="C22" s="60"/>
      <c r="D22" s="5"/>
    </row>
    <row r="23" spans="1:23" s="36" customFormat="1">
      <c r="A23" s="64"/>
      <c r="C23" s="60"/>
      <c r="D23" s="5"/>
    </row>
    <row r="24" spans="1:23" s="36" customFormat="1">
      <c r="A24" s="64"/>
      <c r="C24" s="60"/>
      <c r="D24" s="5"/>
    </row>
    <row r="25" spans="1:23" s="36" customFormat="1">
      <c r="A25" s="64"/>
      <c r="C25" s="60"/>
      <c r="D25" s="5"/>
    </row>
    <row r="26" spans="1:23" s="36" customFormat="1">
      <c r="C26" s="60"/>
      <c r="D26" s="5"/>
    </row>
    <row r="27" spans="1:23" s="36" customFormat="1">
      <c r="C27" s="60"/>
      <c r="D27" s="5"/>
    </row>
    <row r="28" spans="1:23" s="36" customFormat="1">
      <c r="C28" s="60"/>
      <c r="D28" s="5"/>
    </row>
    <row r="29" spans="1:23" s="36" customFormat="1">
      <c r="C29" s="60"/>
      <c r="D29" s="5"/>
    </row>
    <row r="30" spans="1:23" s="36" customFormat="1">
      <c r="C30" s="60"/>
      <c r="D30" s="5"/>
    </row>
    <row r="31" spans="1:23" s="36" customFormat="1">
      <c r="C31" s="60"/>
      <c r="D31" s="5"/>
    </row>
    <row r="32" spans="1:23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39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Public Health &amp; Wellbeing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1097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64</v>
      </c>
      <c r="B11" s="369">
        <v>391020</v>
      </c>
      <c r="C11" s="373" t="s">
        <v>1098</v>
      </c>
      <c r="D11" s="374" t="s">
        <v>1099</v>
      </c>
      <c r="E11" s="369">
        <v>627090</v>
      </c>
      <c r="F11" s="369">
        <v>0</v>
      </c>
      <c r="G11" s="369">
        <v>627090</v>
      </c>
    </row>
    <row r="12" spans="1:23" s="6" customFormat="1" ht="15" customHeight="1">
      <c r="A12" s="25" t="s">
        <v>64</v>
      </c>
      <c r="B12" s="369">
        <v>1036700.0000000001</v>
      </c>
      <c r="C12" s="373" t="s">
        <v>1100</v>
      </c>
      <c r="D12" s="374" t="s">
        <v>1101</v>
      </c>
      <c r="E12" s="369">
        <v>785590</v>
      </c>
      <c r="F12" s="369">
        <v>0</v>
      </c>
      <c r="G12" s="369">
        <v>785590</v>
      </c>
    </row>
    <row r="13" spans="1:23" s="6" customFormat="1" ht="15" customHeight="1">
      <c r="A13" s="25" t="s">
        <v>64</v>
      </c>
      <c r="B13" s="369">
        <v>120639.99999999999</v>
      </c>
      <c r="C13" s="373" t="s">
        <v>1102</v>
      </c>
      <c r="D13" s="374" t="s">
        <v>1103</v>
      </c>
      <c r="E13" s="369">
        <v>85640</v>
      </c>
      <c r="F13" s="369">
        <v>0</v>
      </c>
      <c r="G13" s="369">
        <v>85640</v>
      </c>
    </row>
    <row r="14" spans="1:23" s="6" customFormat="1" ht="15" customHeight="1">
      <c r="A14" s="25" t="s">
        <v>64</v>
      </c>
      <c r="B14" s="369">
        <v>335390</v>
      </c>
      <c r="C14" s="373" t="s">
        <v>1104</v>
      </c>
      <c r="D14" s="374" t="s">
        <v>1105</v>
      </c>
      <c r="E14" s="369">
        <v>292000</v>
      </c>
      <c r="F14" s="369">
        <v>0</v>
      </c>
      <c r="G14" s="369">
        <v>292000</v>
      </c>
    </row>
    <row r="15" spans="1:23" s="6" customFormat="1" ht="15" customHeight="1">
      <c r="A15" s="25" t="s">
        <v>64</v>
      </c>
      <c r="B15" s="369">
        <v>373190</v>
      </c>
      <c r="C15" s="373" t="s">
        <v>1106</v>
      </c>
      <c r="D15" s="374" t="s">
        <v>1107</v>
      </c>
      <c r="E15" s="369">
        <v>197900</v>
      </c>
      <c r="F15" s="369">
        <v>0</v>
      </c>
      <c r="G15" s="369">
        <v>197900</v>
      </c>
    </row>
    <row r="16" spans="1:23" s="6" customFormat="1" ht="15" customHeight="1">
      <c r="A16" s="25" t="s">
        <v>64</v>
      </c>
      <c r="B16" s="369">
        <v>628799.99999999988</v>
      </c>
      <c r="C16" s="373" t="s">
        <v>1108</v>
      </c>
      <c r="D16" s="374" t="s">
        <v>1109</v>
      </c>
      <c r="E16" s="369">
        <v>577180</v>
      </c>
      <c r="F16" s="369">
        <v>0</v>
      </c>
      <c r="G16" s="369">
        <v>577180</v>
      </c>
    </row>
    <row r="17" spans="1:23" s="6" customFormat="1" ht="15" customHeight="1">
      <c r="A17" s="25" t="s">
        <v>64</v>
      </c>
      <c r="B17" s="369">
        <v>11299.999999999998</v>
      </c>
      <c r="C17" s="373" t="s">
        <v>1110</v>
      </c>
      <c r="D17" s="374" t="s">
        <v>1111</v>
      </c>
      <c r="E17" s="369">
        <v>0</v>
      </c>
      <c r="F17" s="369">
        <v>0</v>
      </c>
      <c r="G17" s="369">
        <v>0</v>
      </c>
    </row>
    <row r="18" spans="1:23" s="6" customFormat="1" ht="15" customHeight="1">
      <c r="A18" s="25" t="s">
        <v>64</v>
      </c>
      <c r="B18" s="369">
        <v>382870</v>
      </c>
      <c r="C18" s="373" t="s">
        <v>1112</v>
      </c>
      <c r="D18" s="374" t="s">
        <v>1113</v>
      </c>
      <c r="E18" s="369">
        <v>377360</v>
      </c>
      <c r="F18" s="369">
        <v>0</v>
      </c>
      <c r="G18" s="369">
        <v>377360</v>
      </c>
    </row>
    <row r="19" spans="1:23" s="6" customFormat="1" ht="15" customHeight="1">
      <c r="A19" s="25" t="s">
        <v>64</v>
      </c>
      <c r="B19" s="369">
        <v>1173470</v>
      </c>
      <c r="C19" s="373" t="s">
        <v>1114</v>
      </c>
      <c r="D19" s="374" t="s">
        <v>1115</v>
      </c>
      <c r="E19" s="369">
        <v>1081100</v>
      </c>
      <c r="F19" s="369">
        <v>-30400.000000000004</v>
      </c>
      <c r="G19" s="369">
        <v>1050700</v>
      </c>
    </row>
    <row r="20" spans="1:23" s="6" customFormat="1" ht="15" customHeight="1">
      <c r="A20" s="25" t="s">
        <v>64</v>
      </c>
      <c r="B20" s="369">
        <v>285720</v>
      </c>
      <c r="C20" s="373" t="s">
        <v>1116</v>
      </c>
      <c r="D20" s="374" t="s">
        <v>1117</v>
      </c>
      <c r="E20" s="369">
        <v>276540</v>
      </c>
      <c r="F20" s="369">
        <v>0</v>
      </c>
      <c r="G20" s="369">
        <v>276540</v>
      </c>
    </row>
    <row r="21" spans="1:23" s="6" customFormat="1" ht="15" customHeight="1">
      <c r="A21" s="25" t="s">
        <v>64</v>
      </c>
      <c r="B21" s="369">
        <v>-4819099.9999999991</v>
      </c>
      <c r="C21" s="373" t="s">
        <v>1118</v>
      </c>
      <c r="D21" s="374" t="s">
        <v>1119</v>
      </c>
      <c r="E21" s="369">
        <v>0</v>
      </c>
      <c r="F21" s="369">
        <v>-6159000</v>
      </c>
      <c r="G21" s="369">
        <v>-6159000</v>
      </c>
    </row>
    <row r="22" spans="1:23" s="6" customFormat="1" ht="15" customHeight="1" thickBot="1">
      <c r="A22" s="25" t="s">
        <v>64</v>
      </c>
      <c r="B22" s="369">
        <v>0</v>
      </c>
      <c r="C22" s="373" t="s">
        <v>1120</v>
      </c>
      <c r="D22" s="374" t="s">
        <v>1121</v>
      </c>
      <c r="E22" s="369">
        <v>1809000</v>
      </c>
      <c r="F22" s="369">
        <v>0</v>
      </c>
      <c r="G22" s="369">
        <v>1809000</v>
      </c>
    </row>
    <row r="23" spans="1:23" s="6" customFormat="1" ht="15" customHeight="1" thickBot="1">
      <c r="A23" s="37"/>
      <c r="B23" s="370">
        <f>SUBTOTAL(9,B11:B22)</f>
        <v>-79999.999999999069</v>
      </c>
      <c r="C23" s="375"/>
      <c r="D23" s="376" t="s">
        <v>184</v>
      </c>
      <c r="E23" s="370">
        <f>SUBTOTAL(9,E11:E22)</f>
        <v>6109400</v>
      </c>
      <c r="F23" s="370">
        <f>SUBTOTAL(9,F11:F22)</f>
        <v>-6189400</v>
      </c>
      <c r="G23" s="370">
        <f>SUBTOTAL(9,G11:G22)</f>
        <v>-80000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s="36" customFormat="1">
      <c r="A24" s="14"/>
      <c r="C24" s="60"/>
      <c r="D24" s="5"/>
    </row>
    <row r="25" spans="1:23" s="36" customFormat="1">
      <c r="A25" s="14"/>
      <c r="C25" s="60"/>
      <c r="D25" s="5"/>
    </row>
    <row r="26" spans="1:23" s="62" customFormat="1">
      <c r="A26" s="61"/>
      <c r="D26" s="63"/>
    </row>
    <row r="27" spans="1:23" s="36" customFormat="1">
      <c r="A27" s="64"/>
      <c r="C27" s="60"/>
      <c r="D27" s="5"/>
    </row>
    <row r="28" spans="1:23" s="36" customFormat="1">
      <c r="A28" s="64"/>
      <c r="C28" s="60"/>
      <c r="D28" s="5"/>
    </row>
    <row r="29" spans="1:23" s="36" customFormat="1">
      <c r="A29" s="64"/>
      <c r="C29" s="60"/>
      <c r="D29" s="5"/>
    </row>
    <row r="30" spans="1:23" s="36" customFormat="1">
      <c r="A30" s="64"/>
      <c r="C30" s="60"/>
      <c r="D30" s="5"/>
    </row>
    <row r="31" spans="1:23" s="36" customFormat="1">
      <c r="A31" s="64"/>
      <c r="C31" s="60"/>
      <c r="D31" s="5"/>
    </row>
    <row r="32" spans="1:23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49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Strategic Support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1122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66</v>
      </c>
      <c r="B11" s="369">
        <v>224930.00000000003</v>
      </c>
      <c r="C11" s="373" t="s">
        <v>1123</v>
      </c>
      <c r="D11" s="374" t="s">
        <v>1124</v>
      </c>
      <c r="E11" s="369">
        <v>0</v>
      </c>
      <c r="F11" s="369">
        <v>0</v>
      </c>
      <c r="G11" s="369">
        <v>0</v>
      </c>
    </row>
    <row r="12" spans="1:23" s="6" customFormat="1" ht="15" customHeight="1">
      <c r="A12" s="25" t="s">
        <v>66</v>
      </c>
      <c r="B12" s="369">
        <v>102710</v>
      </c>
      <c r="C12" s="373" t="s">
        <v>1125</v>
      </c>
      <c r="D12" s="374" t="s">
        <v>1126</v>
      </c>
      <c r="E12" s="369">
        <v>111099.99999999999</v>
      </c>
      <c r="F12" s="369">
        <v>-5000</v>
      </c>
      <c r="G12" s="369">
        <v>106099.99999999999</v>
      </c>
    </row>
    <row r="13" spans="1:23" s="6" customFormat="1" ht="15" customHeight="1">
      <c r="A13" s="25" t="s">
        <v>66</v>
      </c>
      <c r="B13" s="369">
        <v>1419.9999999999982</v>
      </c>
      <c r="C13" s="373" t="s">
        <v>1127</v>
      </c>
      <c r="D13" s="374" t="s">
        <v>1128</v>
      </c>
      <c r="E13" s="369">
        <v>12480</v>
      </c>
      <c r="F13" s="369">
        <v>-12480.000000000002</v>
      </c>
      <c r="G13" s="369">
        <v>-1.8189894035458565E-12</v>
      </c>
    </row>
    <row r="14" spans="1:23" s="6" customFormat="1" ht="15" customHeight="1">
      <c r="A14" s="25" t="s">
        <v>66</v>
      </c>
      <c r="B14" s="369">
        <v>18600.000000000004</v>
      </c>
      <c r="C14" s="373" t="s">
        <v>1129</v>
      </c>
      <c r="D14" s="374" t="s">
        <v>1130</v>
      </c>
      <c r="E14" s="369">
        <v>19560.000000000004</v>
      </c>
      <c r="F14" s="369">
        <v>0</v>
      </c>
      <c r="G14" s="369">
        <v>19560.000000000004</v>
      </c>
    </row>
    <row r="15" spans="1:23" s="6" customFormat="1" ht="15" customHeight="1">
      <c r="A15" s="25" t="s">
        <v>66</v>
      </c>
      <c r="B15" s="369">
        <v>158470</v>
      </c>
      <c r="C15" s="373" t="s">
        <v>1131</v>
      </c>
      <c r="D15" s="374" t="s">
        <v>1132</v>
      </c>
      <c r="E15" s="369">
        <v>162260</v>
      </c>
      <c r="F15" s="369">
        <v>0</v>
      </c>
      <c r="G15" s="369">
        <v>162260</v>
      </c>
    </row>
    <row r="16" spans="1:23" s="6" customFormat="1" ht="15" customHeight="1">
      <c r="A16" s="25" t="s">
        <v>66</v>
      </c>
      <c r="B16" s="369">
        <v>232600</v>
      </c>
      <c r="C16" s="373" t="s">
        <v>1133</v>
      </c>
      <c r="D16" s="374" t="s">
        <v>1134</v>
      </c>
      <c r="E16" s="369">
        <v>263450</v>
      </c>
      <c r="F16" s="369">
        <v>-39000</v>
      </c>
      <c r="G16" s="369">
        <v>224450</v>
      </c>
    </row>
    <row r="17" spans="1:7" s="6" customFormat="1" ht="15" customHeight="1">
      <c r="A17" s="25" t="s">
        <v>66</v>
      </c>
      <c r="B17" s="369">
        <v>558730</v>
      </c>
      <c r="C17" s="373" t="s">
        <v>1135</v>
      </c>
      <c r="D17" s="374" t="s">
        <v>1136</v>
      </c>
      <c r="E17" s="369">
        <v>603840</v>
      </c>
      <c r="F17" s="369">
        <v>0</v>
      </c>
      <c r="G17" s="369">
        <v>603840</v>
      </c>
    </row>
    <row r="18" spans="1:7" s="6" customFormat="1" ht="15" customHeight="1">
      <c r="A18" s="25" t="s">
        <v>66</v>
      </c>
      <c r="B18" s="369">
        <v>168290.00000000003</v>
      </c>
      <c r="C18" s="373" t="s">
        <v>1137</v>
      </c>
      <c r="D18" s="374" t="s">
        <v>1138</v>
      </c>
      <c r="E18" s="369">
        <v>175180</v>
      </c>
      <c r="F18" s="369">
        <v>0</v>
      </c>
      <c r="G18" s="369">
        <v>175180</v>
      </c>
    </row>
    <row r="19" spans="1:7" s="6" customFormat="1" ht="15" customHeight="1">
      <c r="A19" s="25" t="s">
        <v>66</v>
      </c>
      <c r="B19" s="369">
        <v>125390</v>
      </c>
      <c r="C19" s="373" t="s">
        <v>1139</v>
      </c>
      <c r="D19" s="374" t="s">
        <v>1140</v>
      </c>
      <c r="E19" s="369">
        <v>165210</v>
      </c>
      <c r="F19" s="369">
        <v>-18000</v>
      </c>
      <c r="G19" s="369">
        <v>147210</v>
      </c>
    </row>
    <row r="20" spans="1:7" s="6" customFormat="1" ht="15" customHeight="1">
      <c r="A20" s="25" t="s">
        <v>66</v>
      </c>
      <c r="B20" s="369">
        <v>64919.999999999993</v>
      </c>
      <c r="C20" s="373" t="s">
        <v>1141</v>
      </c>
      <c r="D20" s="374" t="s">
        <v>1142</v>
      </c>
      <c r="E20" s="369">
        <v>45420</v>
      </c>
      <c r="F20" s="369">
        <v>0</v>
      </c>
      <c r="G20" s="369">
        <v>45420</v>
      </c>
    </row>
    <row r="21" spans="1:7" s="6" customFormat="1" ht="15" customHeight="1">
      <c r="A21" s="25" t="s">
        <v>66</v>
      </c>
      <c r="B21" s="369">
        <v>340919.99999999988</v>
      </c>
      <c r="C21" s="373" t="s">
        <v>1143</v>
      </c>
      <c r="D21" s="374" t="s">
        <v>1144</v>
      </c>
      <c r="E21" s="369">
        <v>246680</v>
      </c>
      <c r="F21" s="369">
        <v>0</v>
      </c>
      <c r="G21" s="369">
        <v>246680</v>
      </c>
    </row>
    <row r="22" spans="1:7" s="6" customFormat="1" ht="15" customHeight="1">
      <c r="A22" s="25" t="s">
        <v>66</v>
      </c>
      <c r="B22" s="369">
        <v>613130</v>
      </c>
      <c r="C22" s="373" t="s">
        <v>1145</v>
      </c>
      <c r="D22" s="374" t="s">
        <v>1146</v>
      </c>
      <c r="E22" s="369">
        <v>599610.00000000012</v>
      </c>
      <c r="F22" s="369">
        <v>0</v>
      </c>
      <c r="G22" s="369">
        <v>599610.00000000012</v>
      </c>
    </row>
    <row r="23" spans="1:7" s="6" customFormat="1" ht="15" customHeight="1">
      <c r="A23" s="25" t="s">
        <v>66</v>
      </c>
      <c r="B23" s="369">
        <v>3189.9999999999991</v>
      </c>
      <c r="C23" s="373" t="s">
        <v>1147</v>
      </c>
      <c r="D23" s="374" t="s">
        <v>1148</v>
      </c>
      <c r="E23" s="369">
        <v>2329.9999999999991</v>
      </c>
      <c r="F23" s="369">
        <v>0</v>
      </c>
      <c r="G23" s="369">
        <v>2329.9999999999991</v>
      </c>
    </row>
    <row r="24" spans="1:7" s="6" customFormat="1" ht="15" customHeight="1">
      <c r="A24" s="25" t="s">
        <v>66</v>
      </c>
      <c r="B24" s="369">
        <v>1540.0000000000002</v>
      </c>
      <c r="C24" s="373" t="s">
        <v>1149</v>
      </c>
      <c r="D24" s="374" t="s">
        <v>1150</v>
      </c>
      <c r="E24" s="369">
        <v>399.99999999999994</v>
      </c>
      <c r="F24" s="369">
        <v>0</v>
      </c>
      <c r="G24" s="369">
        <v>399.99999999999994</v>
      </c>
    </row>
    <row r="25" spans="1:7" s="6" customFormat="1" ht="15" customHeight="1">
      <c r="A25" s="25" t="s">
        <v>66</v>
      </c>
      <c r="B25" s="369">
        <v>236809.99999999994</v>
      </c>
      <c r="C25" s="373" t="s">
        <v>1151</v>
      </c>
      <c r="D25" s="374" t="s">
        <v>1152</v>
      </c>
      <c r="E25" s="369">
        <v>183370</v>
      </c>
      <c r="F25" s="369">
        <v>0</v>
      </c>
      <c r="G25" s="369">
        <v>183370</v>
      </c>
    </row>
    <row r="26" spans="1:7" s="6" customFormat="1" ht="15" customHeight="1">
      <c r="A26" s="25" t="s">
        <v>66</v>
      </c>
      <c r="B26" s="369">
        <v>208130.00000000006</v>
      </c>
      <c r="C26" s="373" t="s">
        <v>1153</v>
      </c>
      <c r="D26" s="374" t="s">
        <v>1154</v>
      </c>
      <c r="E26" s="369">
        <v>50000</v>
      </c>
      <c r="F26" s="369">
        <v>0</v>
      </c>
      <c r="G26" s="369">
        <v>50000</v>
      </c>
    </row>
    <row r="27" spans="1:7" s="6" customFormat="1" ht="15" customHeight="1">
      <c r="A27" s="25" t="s">
        <v>66</v>
      </c>
      <c r="B27" s="369">
        <v>0</v>
      </c>
      <c r="C27" s="373" t="s">
        <v>1155</v>
      </c>
      <c r="D27" s="374" t="s">
        <v>1156</v>
      </c>
      <c r="E27" s="369">
        <v>2000</v>
      </c>
      <c r="F27" s="369">
        <v>-2000</v>
      </c>
      <c r="G27" s="369">
        <v>0</v>
      </c>
    </row>
    <row r="28" spans="1:7" s="6" customFormat="1" ht="15" customHeight="1">
      <c r="A28" s="25" t="s">
        <v>66</v>
      </c>
      <c r="B28" s="369">
        <v>30000.000000000007</v>
      </c>
      <c r="C28" s="373" t="s">
        <v>1157</v>
      </c>
      <c r="D28" s="374" t="s">
        <v>1158</v>
      </c>
      <c r="E28" s="369">
        <v>30000</v>
      </c>
      <c r="F28" s="369">
        <v>0</v>
      </c>
      <c r="G28" s="369">
        <v>30000</v>
      </c>
    </row>
    <row r="29" spans="1:7" s="6" customFormat="1" ht="15" customHeight="1">
      <c r="A29" s="25" t="s">
        <v>66</v>
      </c>
      <c r="B29" s="369">
        <v>-181360.00000000003</v>
      </c>
      <c r="C29" s="373" t="s">
        <v>1159</v>
      </c>
      <c r="D29" s="374" t="s">
        <v>1160</v>
      </c>
      <c r="E29" s="369">
        <v>73510</v>
      </c>
      <c r="F29" s="369">
        <v>-262460.00000000006</v>
      </c>
      <c r="G29" s="369">
        <v>-188950.00000000006</v>
      </c>
    </row>
    <row r="30" spans="1:7" s="6" customFormat="1" ht="15" customHeight="1">
      <c r="A30" s="25" t="s">
        <v>66</v>
      </c>
      <c r="B30" s="369">
        <v>174470</v>
      </c>
      <c r="C30" s="373" t="s">
        <v>1161</v>
      </c>
      <c r="D30" s="374" t="s">
        <v>1162</v>
      </c>
      <c r="E30" s="369">
        <v>194470</v>
      </c>
      <c r="F30" s="369">
        <v>-2540</v>
      </c>
      <c r="G30" s="369">
        <v>191930</v>
      </c>
    </row>
    <row r="31" spans="1:7" s="6" customFormat="1" ht="15" customHeight="1">
      <c r="A31" s="25" t="s">
        <v>66</v>
      </c>
      <c r="B31" s="369">
        <v>157499.99999999997</v>
      </c>
      <c r="C31" s="373" t="s">
        <v>1163</v>
      </c>
      <c r="D31" s="374" t="s">
        <v>1164</v>
      </c>
      <c r="E31" s="369">
        <v>144140.00000000003</v>
      </c>
      <c r="F31" s="369">
        <v>0</v>
      </c>
      <c r="G31" s="369">
        <v>144140.00000000003</v>
      </c>
    </row>
    <row r="32" spans="1:7" s="6" customFormat="1" ht="15" customHeight="1" thickBot="1">
      <c r="A32" s="25" t="s">
        <v>66</v>
      </c>
      <c r="B32" s="369">
        <v>215210</v>
      </c>
      <c r="C32" s="373" t="s">
        <v>1165</v>
      </c>
      <c r="D32" s="374" t="s">
        <v>1166</v>
      </c>
      <c r="E32" s="369">
        <v>215890.00000000003</v>
      </c>
      <c r="F32" s="369">
        <v>0</v>
      </c>
      <c r="G32" s="369">
        <v>215890.00000000003</v>
      </c>
    </row>
    <row r="33" spans="1:23" s="6" customFormat="1" ht="15" customHeight="1" thickBot="1">
      <c r="A33" s="37"/>
      <c r="B33" s="370">
        <f>SUBTOTAL(9,B11:B32)</f>
        <v>3455600</v>
      </c>
      <c r="C33" s="375"/>
      <c r="D33" s="376" t="s">
        <v>184</v>
      </c>
      <c r="E33" s="370">
        <f>SUBTOTAL(9,E11:E32)</f>
        <v>3300900</v>
      </c>
      <c r="F33" s="370">
        <f>SUBTOTAL(9,F11:F32)</f>
        <v>-341480.00000000006</v>
      </c>
      <c r="G33" s="370">
        <f>SUBTOTAL(9,G11:G32)</f>
        <v>2959420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s="36" customFormat="1">
      <c r="A34" s="14"/>
      <c r="C34" s="60"/>
      <c r="D34" s="5"/>
    </row>
    <row r="35" spans="1:23" s="36" customFormat="1">
      <c r="A35" s="14"/>
      <c r="C35" s="60"/>
      <c r="D35" s="5"/>
    </row>
    <row r="36" spans="1:23" s="62" customFormat="1">
      <c r="A36" s="61"/>
      <c r="D36" s="63"/>
    </row>
    <row r="37" spans="1:23" s="36" customFormat="1">
      <c r="A37" s="64"/>
      <c r="C37" s="60"/>
      <c r="D37" s="5"/>
    </row>
    <row r="38" spans="1:23" s="36" customFormat="1">
      <c r="A38" s="64"/>
      <c r="C38" s="60"/>
      <c r="D38" s="5"/>
    </row>
    <row r="39" spans="1:23" s="36" customFormat="1">
      <c r="A39" s="64"/>
      <c r="C39" s="60"/>
      <c r="D39" s="5"/>
    </row>
    <row r="40" spans="1:23" s="36" customFormat="1">
      <c r="A40" s="64"/>
      <c r="C40" s="60"/>
      <c r="D40" s="5"/>
    </row>
    <row r="41" spans="1:23" s="36" customFormat="1">
      <c r="A41" s="64"/>
      <c r="C41" s="60"/>
      <c r="D41" s="5"/>
    </row>
    <row r="42" spans="1:23" s="36" customFormat="1">
      <c r="C42" s="60"/>
      <c r="D42" s="5"/>
    </row>
    <row r="43" spans="1:23" s="36" customFormat="1">
      <c r="C43" s="60"/>
      <c r="D43" s="5"/>
    </row>
    <row r="44" spans="1:23" s="36" customFormat="1">
      <c r="C44" s="60"/>
      <c r="D44" s="5"/>
    </row>
    <row r="45" spans="1:23" s="36" customFormat="1">
      <c r="C45" s="60"/>
      <c r="D45" s="5"/>
    </row>
    <row r="46" spans="1:23" s="36" customFormat="1">
      <c r="C46" s="60"/>
      <c r="D46" s="5"/>
    </row>
    <row r="47" spans="1:23" s="36" customFormat="1">
      <c r="C47" s="60"/>
      <c r="D47" s="5"/>
    </row>
    <row r="48" spans="1:23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28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Corporate Programme Management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1167</v>
      </c>
      <c r="C10" s="57" t="s">
        <v>0</v>
      </c>
      <c r="D10" s="28"/>
      <c r="E10" s="26"/>
      <c r="F10" s="26"/>
      <c r="G10" s="26"/>
    </row>
    <row r="11" spans="1:23" s="6" customFormat="1" ht="15" customHeight="1" thickBot="1">
      <c r="A11" s="25" t="s">
        <v>50</v>
      </c>
      <c r="B11" s="26">
        <v>0</v>
      </c>
      <c r="C11" s="57" t="s">
        <v>1168</v>
      </c>
      <c r="D11" s="58" t="s">
        <v>1169</v>
      </c>
      <c r="E11" s="26">
        <v>130929.99999999999</v>
      </c>
      <c r="F11" s="26">
        <v>0</v>
      </c>
      <c r="G11" s="26">
        <v>130929.99999999999</v>
      </c>
    </row>
    <row r="12" spans="1:23" s="6" customFormat="1" ht="15" customHeight="1" thickBot="1">
      <c r="A12" s="37"/>
      <c r="B12" s="31">
        <f>SUBTOTAL(9,B11:B11)</f>
        <v>0</v>
      </c>
      <c r="C12" s="59"/>
      <c r="D12" s="39" t="s">
        <v>184</v>
      </c>
      <c r="E12" s="31">
        <f>SUBTOTAL(9,E11:E11)</f>
        <v>130929.99999999999</v>
      </c>
      <c r="F12" s="31">
        <f>SUBTOTAL(9,F11:F11)</f>
        <v>0</v>
      </c>
      <c r="G12" s="31">
        <f>SUBTOTAL(9,G11:G11)</f>
        <v>130929.99999999999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s="36" customFormat="1">
      <c r="A13" s="14"/>
      <c r="C13" s="60"/>
      <c r="D13" s="5"/>
    </row>
    <row r="14" spans="1:23" s="36" customFormat="1">
      <c r="A14" s="14"/>
      <c r="C14" s="60"/>
      <c r="D14" s="5"/>
    </row>
    <row r="15" spans="1:23" s="62" customFormat="1">
      <c r="A15" s="61"/>
      <c r="D15" s="63"/>
    </row>
    <row r="16" spans="1:23" s="36" customFormat="1">
      <c r="A16" s="64"/>
      <c r="C16" s="60"/>
      <c r="D16" s="5"/>
    </row>
    <row r="17" spans="1:4" s="36" customFormat="1">
      <c r="A17" s="64"/>
      <c r="C17" s="60"/>
      <c r="D17" s="5"/>
    </row>
    <row r="18" spans="1:4" s="36" customFormat="1">
      <c r="A18" s="64"/>
      <c r="C18" s="60"/>
      <c r="D18" s="5"/>
    </row>
    <row r="19" spans="1:4" s="36" customFormat="1">
      <c r="A19" s="64"/>
      <c r="C19" s="60"/>
      <c r="D19" s="5"/>
    </row>
    <row r="20" spans="1:4" s="36" customFormat="1">
      <c r="A20" s="64"/>
      <c r="C20" s="60"/>
      <c r="D20" s="5"/>
    </row>
    <row r="21" spans="1:4" s="36" customFormat="1">
      <c r="C21" s="60"/>
      <c r="D21" s="5"/>
    </row>
    <row r="22" spans="1:4" s="36" customFormat="1">
      <c r="C22" s="60"/>
      <c r="D22" s="5"/>
    </row>
    <row r="23" spans="1:4" s="36" customFormat="1">
      <c r="C23" s="60"/>
      <c r="D23" s="5"/>
    </row>
    <row r="24" spans="1:4" s="36" customFormat="1">
      <c r="C24" s="60"/>
      <c r="D24" s="5"/>
    </row>
    <row r="25" spans="1:4" s="36" customFormat="1">
      <c r="C25" s="60"/>
      <c r="D25" s="5"/>
    </row>
    <row r="26" spans="1:4" s="36" customFormat="1">
      <c r="C26" s="60"/>
      <c r="D26" s="5"/>
    </row>
    <row r="27" spans="1:4" s="36" customFormat="1">
      <c r="C27" s="60"/>
      <c r="D27" s="5"/>
    </row>
    <row r="28" spans="1:4" s="36" customFormat="1">
      <c r="C28" s="60"/>
      <c r="D28" s="5"/>
    </row>
    <row r="29" spans="1:4" s="36" customFormat="1">
      <c r="C29" s="60"/>
      <c r="D29" s="5"/>
    </row>
    <row r="30" spans="1:4" s="36" customFormat="1">
      <c r="C30" s="60"/>
      <c r="D30" s="5"/>
    </row>
    <row r="31" spans="1:4" s="36" customFormat="1">
      <c r="C31" s="60"/>
      <c r="D31" s="5"/>
    </row>
    <row r="32" spans="1:4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28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Movement Through Reserves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1172</v>
      </c>
      <c r="C10" s="57" t="s">
        <v>0</v>
      </c>
      <c r="D10" s="28"/>
      <c r="E10" s="26"/>
      <c r="F10" s="26"/>
      <c r="G10" s="26"/>
    </row>
    <row r="11" spans="1:23" s="6" customFormat="1" ht="15" customHeight="1" thickBot="1">
      <c r="A11" s="25" t="s">
        <v>42</v>
      </c>
      <c r="B11" s="369">
        <v>-116999.99999999627</v>
      </c>
      <c r="C11" s="373" t="s">
        <v>1173</v>
      </c>
      <c r="D11" s="374" t="s">
        <v>1174</v>
      </c>
      <c r="E11" s="369">
        <v>-116999.99999999924</v>
      </c>
      <c r="F11" s="369">
        <v>0</v>
      </c>
      <c r="G11" s="369">
        <v>-116999.99999999924</v>
      </c>
    </row>
    <row r="12" spans="1:23" s="6" customFormat="1" ht="15" customHeight="1" thickBot="1">
      <c r="A12" s="37"/>
      <c r="B12" s="370">
        <f>SUBTOTAL(9,B11:B11)</f>
        <v>-116999.99999999627</v>
      </c>
      <c r="C12" s="375"/>
      <c r="D12" s="376" t="s">
        <v>184</v>
      </c>
      <c r="E12" s="370">
        <f>SUBTOTAL(9,E11:E11)</f>
        <v>-116999.99999999924</v>
      </c>
      <c r="F12" s="370">
        <f>SUBTOTAL(9,F11:F11)</f>
        <v>0</v>
      </c>
      <c r="G12" s="370">
        <f>SUBTOTAL(9,G11:G11)</f>
        <v>-116999.99999999924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s="36" customFormat="1">
      <c r="A13" s="14"/>
      <c r="C13" s="60"/>
      <c r="D13" s="5"/>
    </row>
    <row r="14" spans="1:23" s="36" customFormat="1">
      <c r="A14" s="14"/>
      <c r="C14" s="60"/>
      <c r="D14" s="5"/>
    </row>
    <row r="15" spans="1:23" s="62" customFormat="1">
      <c r="A15" s="61"/>
      <c r="D15" s="63"/>
    </row>
    <row r="16" spans="1:23" s="36" customFormat="1">
      <c r="A16" s="64"/>
      <c r="C16" s="60"/>
      <c r="D16" s="5"/>
    </row>
    <row r="17" spans="1:4" s="36" customFormat="1">
      <c r="A17" s="64"/>
      <c r="C17" s="60"/>
      <c r="D17" s="5"/>
    </row>
    <row r="18" spans="1:4" s="36" customFormat="1">
      <c r="A18" s="64"/>
      <c r="C18" s="60"/>
      <c r="D18" s="5"/>
    </row>
    <row r="19" spans="1:4" s="36" customFormat="1">
      <c r="A19" s="64"/>
      <c r="C19" s="60"/>
      <c r="D19" s="5"/>
    </row>
    <row r="20" spans="1:4" s="36" customFormat="1">
      <c r="A20" s="64"/>
      <c r="C20" s="60"/>
      <c r="D20" s="5"/>
    </row>
    <row r="21" spans="1:4" s="36" customFormat="1">
      <c r="C21" s="60"/>
      <c r="D21" s="5"/>
    </row>
    <row r="22" spans="1:4" s="36" customFormat="1">
      <c r="C22" s="60"/>
      <c r="D22" s="5"/>
    </row>
    <row r="23" spans="1:4" s="36" customFormat="1">
      <c r="C23" s="60"/>
      <c r="D23" s="5"/>
    </row>
    <row r="24" spans="1:4" s="36" customFormat="1">
      <c r="C24" s="60"/>
      <c r="D24" s="5"/>
    </row>
    <row r="25" spans="1:4" s="36" customFormat="1">
      <c r="C25" s="60"/>
      <c r="D25" s="5"/>
    </row>
    <row r="26" spans="1:4" s="36" customFormat="1">
      <c r="C26" s="60"/>
      <c r="D26" s="5"/>
    </row>
    <row r="27" spans="1:4" s="36" customFormat="1">
      <c r="C27" s="60"/>
      <c r="D27" s="5"/>
    </row>
    <row r="28" spans="1:4" s="36" customFormat="1">
      <c r="C28" s="60"/>
      <c r="D28" s="5"/>
    </row>
    <row r="29" spans="1:4" s="36" customFormat="1">
      <c r="C29" s="60"/>
      <c r="D29" s="5"/>
    </row>
    <row r="30" spans="1:4" s="36" customFormat="1">
      <c r="C30" s="60"/>
      <c r="D30" s="5"/>
    </row>
    <row r="31" spans="1:4" s="36" customFormat="1">
      <c r="C31" s="60"/>
      <c r="D31" s="5"/>
    </row>
    <row r="32" spans="1:4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33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Capital Financing &amp; Management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1175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46</v>
      </c>
      <c r="B11" s="369">
        <v>25900.000000000004</v>
      </c>
      <c r="C11" s="373" t="s">
        <v>1176</v>
      </c>
      <c r="D11" s="374" t="s">
        <v>1177</v>
      </c>
      <c r="E11" s="369">
        <v>8700.0000000000018</v>
      </c>
      <c r="F11" s="369">
        <v>0</v>
      </c>
      <c r="G11" s="369">
        <v>8700.0000000000018</v>
      </c>
    </row>
    <row r="12" spans="1:23" s="6" customFormat="1" ht="15" customHeight="1">
      <c r="A12" s="25" t="s">
        <v>46</v>
      </c>
      <c r="B12" s="369">
        <v>-403849.99999999994</v>
      </c>
      <c r="C12" s="373" t="s">
        <v>1178</v>
      </c>
      <c r="D12" s="374" t="s">
        <v>1179</v>
      </c>
      <c r="E12" s="369">
        <v>0</v>
      </c>
      <c r="F12" s="369">
        <v>-403849.99999999994</v>
      </c>
      <c r="G12" s="369">
        <v>-403849.99999999994</v>
      </c>
    </row>
    <row r="13" spans="1:23" s="6" customFormat="1" ht="15" customHeight="1">
      <c r="A13" s="25" t="s">
        <v>46</v>
      </c>
      <c r="B13" s="369">
        <v>130000</v>
      </c>
      <c r="C13" s="373" t="s">
        <v>1180</v>
      </c>
      <c r="D13" s="374" t="s">
        <v>1181</v>
      </c>
      <c r="E13" s="369">
        <v>152350</v>
      </c>
      <c r="F13" s="369">
        <v>0</v>
      </c>
      <c r="G13" s="369">
        <v>152350</v>
      </c>
    </row>
    <row r="14" spans="1:23" s="6" customFormat="1" ht="15" customHeight="1">
      <c r="A14" s="25" t="s">
        <v>46</v>
      </c>
      <c r="B14" s="369">
        <v>12000</v>
      </c>
      <c r="C14" s="373" t="s">
        <v>1182</v>
      </c>
      <c r="D14" s="374" t="s">
        <v>1183</v>
      </c>
      <c r="E14" s="369">
        <v>11000</v>
      </c>
      <c r="F14" s="369">
        <v>0</v>
      </c>
      <c r="G14" s="369">
        <v>11000</v>
      </c>
    </row>
    <row r="15" spans="1:23" s="6" customFormat="1" ht="15" customHeight="1">
      <c r="A15" s="25" t="s">
        <v>46</v>
      </c>
      <c r="B15" s="369">
        <v>1432660</v>
      </c>
      <c r="C15" s="373" t="s">
        <v>1184</v>
      </c>
      <c r="D15" s="374" t="s">
        <v>1185</v>
      </c>
      <c r="E15" s="369">
        <v>1415560</v>
      </c>
      <c r="F15" s="369">
        <v>0</v>
      </c>
      <c r="G15" s="369">
        <v>1415560</v>
      </c>
    </row>
    <row r="16" spans="1:23" s="6" customFormat="1" ht="15" customHeight="1" thickBot="1">
      <c r="A16" s="25" t="s">
        <v>46</v>
      </c>
      <c r="B16" s="369">
        <v>7556500</v>
      </c>
      <c r="C16" s="373" t="s">
        <v>1186</v>
      </c>
      <c r="D16" s="374" t="s">
        <v>1187</v>
      </c>
      <c r="E16" s="369">
        <v>8090700</v>
      </c>
      <c r="F16" s="369">
        <v>0</v>
      </c>
      <c r="G16" s="369">
        <v>8090700</v>
      </c>
    </row>
    <row r="17" spans="1:23" s="6" customFormat="1" ht="15" customHeight="1" thickBot="1">
      <c r="A17" s="37"/>
      <c r="B17" s="370">
        <f>SUBTOTAL(9,B11:B16)</f>
        <v>8753210</v>
      </c>
      <c r="C17" s="375"/>
      <c r="D17" s="376" t="s">
        <v>184</v>
      </c>
      <c r="E17" s="370">
        <f>SUBTOTAL(9,E11:E16)</f>
        <v>9678310</v>
      </c>
      <c r="F17" s="370">
        <f>SUBTOTAL(9,F11:F16)</f>
        <v>-403849.99999999994</v>
      </c>
      <c r="G17" s="370">
        <f>SUBTOTAL(9,G11:G16)</f>
        <v>9274460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s="36" customFormat="1">
      <c r="A18" s="14"/>
      <c r="C18" s="60"/>
      <c r="D18" s="5"/>
    </row>
    <row r="19" spans="1:23" s="36" customFormat="1">
      <c r="A19" s="14"/>
      <c r="C19" s="60"/>
      <c r="D19" s="5"/>
    </row>
    <row r="20" spans="1:23" s="62" customFormat="1">
      <c r="A20" s="61"/>
      <c r="D20" s="63"/>
    </row>
    <row r="21" spans="1:23" s="36" customFormat="1">
      <c r="A21" s="64"/>
      <c r="C21" s="60"/>
      <c r="D21" s="5"/>
    </row>
    <row r="22" spans="1:23" s="36" customFormat="1">
      <c r="A22" s="64"/>
      <c r="C22" s="60"/>
      <c r="D22" s="5"/>
    </row>
    <row r="23" spans="1:23" s="36" customFormat="1">
      <c r="A23" s="64"/>
      <c r="C23" s="60"/>
      <c r="D23" s="5"/>
    </row>
    <row r="24" spans="1:23" s="36" customFormat="1">
      <c r="A24" s="64"/>
      <c r="C24" s="60"/>
      <c r="D24" s="5"/>
    </row>
    <row r="25" spans="1:23" s="36" customFormat="1">
      <c r="A25" s="64"/>
      <c r="C25" s="60"/>
      <c r="D25" s="5"/>
    </row>
    <row r="26" spans="1:23" s="36" customFormat="1">
      <c r="C26" s="60"/>
      <c r="D26" s="5"/>
    </row>
    <row r="27" spans="1:23" s="36" customFormat="1">
      <c r="C27" s="60"/>
      <c r="D27" s="5"/>
    </row>
    <row r="28" spans="1:23" s="36" customFormat="1">
      <c r="C28" s="60"/>
      <c r="D28" s="5"/>
    </row>
    <row r="29" spans="1:23" s="36" customFormat="1">
      <c r="C29" s="60"/>
      <c r="D29" s="5"/>
    </row>
    <row r="30" spans="1:23" s="36" customFormat="1">
      <c r="C30" s="60"/>
      <c r="D30" s="5"/>
    </row>
    <row r="31" spans="1:23" s="36" customFormat="1">
      <c r="C31" s="60"/>
      <c r="D31" s="5"/>
    </row>
    <row r="32" spans="1:23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showGridLines="0" zoomScaleNormal="100" workbookViewId="0">
      <selection activeCell="P7" sqref="P7"/>
    </sheetView>
  </sheetViews>
  <sheetFormatPr defaultRowHeight="15"/>
  <sheetData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&amp;CPage &amp;P of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28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Risk Management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1170</v>
      </c>
      <c r="C10" s="57" t="s">
        <v>0</v>
      </c>
      <c r="D10" s="28"/>
      <c r="E10" s="26"/>
      <c r="F10" s="26"/>
      <c r="G10" s="26"/>
    </row>
    <row r="11" spans="1:23" s="6" customFormat="1" ht="15" customHeight="1" thickBot="1">
      <c r="A11" s="25" t="s">
        <v>44</v>
      </c>
      <c r="B11" s="26">
        <v>0</v>
      </c>
      <c r="C11" s="57" t="s">
        <v>1171</v>
      </c>
      <c r="D11" s="58" t="s">
        <v>45</v>
      </c>
      <c r="E11" s="26">
        <v>1424049.9999999998</v>
      </c>
      <c r="F11" s="26">
        <v>0</v>
      </c>
      <c r="G11" s="26">
        <v>1424049.9999999998</v>
      </c>
    </row>
    <row r="12" spans="1:23" s="6" customFormat="1" ht="15" customHeight="1" thickBot="1">
      <c r="A12" s="37"/>
      <c r="B12" s="31">
        <f>SUBTOTAL(9,B11:B11)</f>
        <v>0</v>
      </c>
      <c r="C12" s="59"/>
      <c r="D12" s="39" t="s">
        <v>184</v>
      </c>
      <c r="E12" s="31">
        <f>SUBTOTAL(9,E11:E11)</f>
        <v>1424049.9999999998</v>
      </c>
      <c r="F12" s="31">
        <f>SUBTOTAL(9,F11:F11)</f>
        <v>0</v>
      </c>
      <c r="G12" s="31">
        <f>SUBTOTAL(9,G11:G11)</f>
        <v>1424049.9999999998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s="36" customFormat="1">
      <c r="A13" s="14"/>
      <c r="C13" s="60"/>
      <c r="D13" s="5"/>
    </row>
    <row r="14" spans="1:23" s="36" customFormat="1">
      <c r="A14" s="14"/>
      <c r="C14" s="60"/>
      <c r="D14" s="5"/>
    </row>
    <row r="15" spans="1:23" s="62" customFormat="1">
      <c r="A15" s="61"/>
      <c r="D15" s="63"/>
    </row>
    <row r="16" spans="1:23" s="36" customFormat="1">
      <c r="A16" s="64"/>
      <c r="C16" s="60"/>
      <c r="D16" s="5"/>
    </row>
    <row r="17" spans="1:4" s="36" customFormat="1">
      <c r="A17" s="64"/>
      <c r="C17" s="60"/>
      <c r="D17" s="5"/>
    </row>
    <row r="18" spans="1:4" s="36" customFormat="1">
      <c r="A18" s="64"/>
      <c r="C18" s="60"/>
      <c r="D18" s="5"/>
    </row>
    <row r="19" spans="1:4" s="36" customFormat="1">
      <c r="A19" s="64"/>
      <c r="C19" s="60"/>
      <c r="D19" s="5"/>
    </row>
    <row r="20" spans="1:4" s="36" customFormat="1">
      <c r="A20" s="64"/>
      <c r="C20" s="60"/>
      <c r="D20" s="5"/>
    </row>
    <row r="21" spans="1:4" s="36" customFormat="1">
      <c r="C21" s="60"/>
      <c r="D21" s="5"/>
    </row>
    <row r="22" spans="1:4" s="36" customFormat="1">
      <c r="C22" s="60"/>
      <c r="D22" s="5"/>
    </row>
    <row r="23" spans="1:4" s="36" customFormat="1">
      <c r="C23" s="60"/>
      <c r="D23" s="5"/>
    </row>
    <row r="24" spans="1:4" s="36" customFormat="1">
      <c r="C24" s="60"/>
      <c r="D24" s="5"/>
    </row>
    <row r="25" spans="1:4" s="36" customFormat="1">
      <c r="C25" s="60"/>
      <c r="D25" s="5"/>
    </row>
    <row r="26" spans="1:4" s="36" customFormat="1">
      <c r="C26" s="60"/>
      <c r="D26" s="5"/>
    </row>
    <row r="27" spans="1:4" s="36" customFormat="1">
      <c r="C27" s="60"/>
      <c r="D27" s="5"/>
    </row>
    <row r="28" spans="1:4" s="36" customFormat="1">
      <c r="C28" s="60"/>
      <c r="D28" s="5"/>
    </row>
    <row r="29" spans="1:4" s="36" customFormat="1">
      <c r="C29" s="60"/>
      <c r="D29" s="5"/>
    </row>
    <row r="30" spans="1:4" s="36" customFormat="1">
      <c r="C30" s="60"/>
      <c r="D30" s="5"/>
    </row>
    <row r="31" spans="1:4" s="36" customFormat="1">
      <c r="C31" s="60"/>
      <c r="D31" s="5"/>
    </row>
    <row r="32" spans="1:4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F0"/>
  </sheetPr>
  <dimension ref="A1:H28"/>
  <sheetViews>
    <sheetView zoomScale="75" zoomScaleNormal="75" workbookViewId="0">
      <selection activeCell="M14" sqref="M14"/>
    </sheetView>
  </sheetViews>
  <sheetFormatPr defaultRowHeight="14.25"/>
  <cols>
    <col min="1" max="1" width="58.140625" style="100" customWidth="1"/>
    <col min="2" max="2" width="16.7109375" style="99" bestFit="1" customWidth="1"/>
    <col min="3" max="3" width="16" style="99" bestFit="1" customWidth="1"/>
    <col min="4" max="4" width="14.5703125" style="99" bestFit="1" customWidth="1"/>
    <col min="5" max="5" width="15.42578125" style="99" customWidth="1"/>
    <col min="6" max="6" width="4" style="100" customWidth="1"/>
    <col min="7" max="7" width="16.140625" style="100" bestFit="1" customWidth="1"/>
    <col min="8" max="16384" width="9.140625" style="100"/>
  </cols>
  <sheetData>
    <row r="1" spans="1:8" ht="27">
      <c r="A1" s="98" t="s">
        <v>1227</v>
      </c>
    </row>
    <row r="2" spans="1:8" ht="15" thickBot="1"/>
    <row r="3" spans="1:8" ht="30.75" customHeight="1">
      <c r="A3" s="101"/>
      <c r="B3" s="388" t="s">
        <v>1228</v>
      </c>
      <c r="C3" s="389"/>
      <c r="D3" s="389"/>
      <c r="E3" s="390"/>
    </row>
    <row r="4" spans="1:8" s="107" customFormat="1" ht="30.75" customHeight="1" thickBot="1">
      <c r="A4" s="102"/>
      <c r="B4" s="103" t="s">
        <v>1229</v>
      </c>
      <c r="C4" s="104" t="s">
        <v>1230</v>
      </c>
      <c r="D4" s="105" t="s">
        <v>1231</v>
      </c>
      <c r="E4" s="106" t="s">
        <v>184</v>
      </c>
    </row>
    <row r="5" spans="1:8" s="111" customFormat="1" ht="18.75" customHeight="1">
      <c r="A5" s="377" t="s">
        <v>68</v>
      </c>
      <c r="B5" s="108"/>
      <c r="C5" s="109"/>
      <c r="D5" s="109"/>
      <c r="E5" s="110"/>
    </row>
    <row r="6" spans="1:8" s="111" customFormat="1" ht="30.75" customHeight="1">
      <c r="A6" s="260" t="s">
        <v>1232</v>
      </c>
      <c r="B6" s="112">
        <v>761250</v>
      </c>
      <c r="C6" s="113">
        <v>0</v>
      </c>
      <c r="D6" s="113">
        <v>0</v>
      </c>
      <c r="E6" s="114">
        <f>SUM(B6:D6)</f>
        <v>761250</v>
      </c>
      <c r="G6" s="115"/>
    </row>
    <row r="7" spans="1:8" s="111" customFormat="1" ht="30.75" customHeight="1">
      <c r="A7" s="260" t="s">
        <v>67</v>
      </c>
      <c r="B7" s="112">
        <v>186000</v>
      </c>
      <c r="C7" s="113">
        <v>0</v>
      </c>
      <c r="D7" s="113">
        <v>0</v>
      </c>
      <c r="E7" s="114">
        <f>SUM(B7:D7)</f>
        <v>186000</v>
      </c>
    </row>
    <row r="8" spans="1:8" s="111" customFormat="1" ht="30.75" customHeight="1" thickBot="1">
      <c r="A8" s="378" t="s">
        <v>1240</v>
      </c>
      <c r="B8" s="116">
        <v>1537840</v>
      </c>
      <c r="C8" s="117">
        <v>0</v>
      </c>
      <c r="D8" s="117">
        <v>0</v>
      </c>
      <c r="E8" s="114">
        <f>SUM(B8:D8)</f>
        <v>1537840</v>
      </c>
    </row>
    <row r="9" spans="1:8" s="111" customFormat="1" ht="30.75" customHeight="1" thickBot="1">
      <c r="A9" s="258" t="s">
        <v>1696</v>
      </c>
      <c r="B9" s="118">
        <f>SUM(B6:B8)</f>
        <v>2485090</v>
      </c>
      <c r="C9" s="119">
        <v>0</v>
      </c>
      <c r="D9" s="119">
        <v>0</v>
      </c>
      <c r="E9" s="120">
        <f>SUM(E6:E8)</f>
        <v>2485090</v>
      </c>
    </row>
    <row r="10" spans="1:8" s="111" customFormat="1" ht="30.75" customHeight="1">
      <c r="A10" s="258" t="s">
        <v>40</v>
      </c>
      <c r="B10" s="121"/>
      <c r="C10" s="113"/>
      <c r="D10" s="113"/>
      <c r="E10" s="114"/>
    </row>
    <row r="11" spans="1:8" s="125" customFormat="1" ht="30.75" customHeight="1">
      <c r="A11" s="268" t="s">
        <v>1233</v>
      </c>
      <c r="B11" s="122">
        <v>1900970</v>
      </c>
      <c r="C11" s="123">
        <v>12711000</v>
      </c>
      <c r="D11" s="123">
        <v>2138700</v>
      </c>
      <c r="E11" s="124">
        <v>16750670</v>
      </c>
    </row>
    <row r="12" spans="1:8" s="111" customFormat="1" ht="30.75" customHeight="1">
      <c r="A12" s="260" t="s">
        <v>39</v>
      </c>
      <c r="B12" s="121">
        <v>125000</v>
      </c>
      <c r="C12" s="113">
        <v>50000</v>
      </c>
      <c r="D12" s="113">
        <v>172630</v>
      </c>
      <c r="E12" s="114">
        <v>347630</v>
      </c>
    </row>
    <row r="13" spans="1:8" s="125" customFormat="1" ht="46.5" customHeight="1" thickBot="1">
      <c r="A13" s="268" t="s">
        <v>1234</v>
      </c>
      <c r="B13" s="126">
        <v>456450</v>
      </c>
      <c r="C13" s="123">
        <v>0</v>
      </c>
      <c r="D13" s="123">
        <v>0</v>
      </c>
      <c r="E13" s="124">
        <v>456450</v>
      </c>
    </row>
    <row r="14" spans="1:8" s="111" customFormat="1" ht="30.75" customHeight="1" thickBot="1">
      <c r="A14" s="258" t="s">
        <v>1235</v>
      </c>
      <c r="B14" s="118">
        <v>2482420</v>
      </c>
      <c r="C14" s="119">
        <v>12761000</v>
      </c>
      <c r="D14" s="119">
        <v>2311330</v>
      </c>
      <c r="E14" s="127">
        <v>17554750</v>
      </c>
    </row>
    <row r="15" spans="1:8" s="111" customFormat="1" ht="30.75" customHeight="1">
      <c r="A15" s="258" t="s">
        <v>30</v>
      </c>
      <c r="B15" s="112"/>
      <c r="C15" s="113"/>
      <c r="D15" s="113"/>
      <c r="E15" s="114"/>
    </row>
    <row r="16" spans="1:8" s="125" customFormat="1" ht="30.75" customHeight="1">
      <c r="A16" s="268" t="s">
        <v>1236</v>
      </c>
      <c r="B16" s="126">
        <v>1623910</v>
      </c>
      <c r="C16" s="123">
        <v>11374800</v>
      </c>
      <c r="D16" s="123">
        <v>128060</v>
      </c>
      <c r="E16" s="124">
        <v>13126770</v>
      </c>
      <c r="H16" s="128"/>
    </row>
    <row r="17" spans="1:8" s="111" customFormat="1" ht="30.75" customHeight="1">
      <c r="A17" s="260" t="s">
        <v>1237</v>
      </c>
      <c r="B17" s="112">
        <v>1696240</v>
      </c>
      <c r="C17" s="113">
        <v>0</v>
      </c>
      <c r="D17" s="113">
        <v>0</v>
      </c>
      <c r="E17" s="114">
        <v>1696240</v>
      </c>
    </row>
    <row r="18" spans="1:8" s="111" customFormat="1" ht="30.75" customHeight="1">
      <c r="A18" s="260" t="s">
        <v>1238</v>
      </c>
      <c r="B18" s="112">
        <v>20000</v>
      </c>
      <c r="C18" s="113">
        <v>0</v>
      </c>
      <c r="D18" s="113">
        <v>0</v>
      </c>
      <c r="E18" s="129">
        <v>20000</v>
      </c>
      <c r="H18" s="130"/>
    </row>
    <row r="19" spans="1:8" s="111" customFormat="1" ht="30.75" customHeight="1">
      <c r="A19" s="260" t="s">
        <v>16</v>
      </c>
      <c r="B19" s="112">
        <v>406500</v>
      </c>
      <c r="C19" s="113">
        <v>481860</v>
      </c>
      <c r="D19" s="113">
        <v>0</v>
      </c>
      <c r="E19" s="114">
        <v>888360</v>
      </c>
    </row>
    <row r="20" spans="1:8" s="111" customFormat="1" ht="46.5" customHeight="1" thickBot="1">
      <c r="A20" s="260" t="s">
        <v>18</v>
      </c>
      <c r="B20" s="112">
        <v>1827500</v>
      </c>
      <c r="C20" s="113">
        <v>766000</v>
      </c>
      <c r="D20" s="113">
        <v>0</v>
      </c>
      <c r="E20" s="114">
        <v>2593500</v>
      </c>
    </row>
    <row r="21" spans="1:8" s="111" customFormat="1" ht="30.75" customHeight="1" thickBot="1">
      <c r="A21" s="258" t="s">
        <v>1239</v>
      </c>
      <c r="B21" s="118">
        <v>5574150</v>
      </c>
      <c r="C21" s="119">
        <v>12622660</v>
      </c>
      <c r="D21" s="119">
        <v>128060</v>
      </c>
      <c r="E21" s="127">
        <v>18324870</v>
      </c>
    </row>
    <row r="22" spans="1:8" s="111" customFormat="1" ht="15" customHeight="1" thickBot="1">
      <c r="A22" s="275"/>
      <c r="B22" s="131"/>
      <c r="C22" s="132"/>
      <c r="D22" s="132"/>
      <c r="E22" s="133"/>
    </row>
    <row r="23" spans="1:8" s="111" customFormat="1" ht="30.75" customHeight="1" thickBot="1">
      <c r="A23" s="134" t="s">
        <v>1241</v>
      </c>
      <c r="B23" s="118">
        <f>B9+B14+B21</f>
        <v>10541660</v>
      </c>
      <c r="C23" s="119">
        <f>C9+C14+C21</f>
        <v>25383660</v>
      </c>
      <c r="D23" s="119">
        <f>D9+D14+D21</f>
        <v>2439390</v>
      </c>
      <c r="E23" s="127">
        <f>SUM(B23:D23)</f>
        <v>38364710</v>
      </c>
      <c r="G23" s="135"/>
    </row>
    <row r="24" spans="1:8" s="138" customFormat="1" ht="30.75" customHeight="1">
      <c r="A24" s="136"/>
      <c r="B24" s="137"/>
      <c r="C24" s="137"/>
      <c r="D24" s="137"/>
      <c r="E24" s="137"/>
      <c r="G24" s="139"/>
    </row>
    <row r="25" spans="1:8" s="138" customFormat="1" ht="30.75" customHeight="1">
      <c r="A25" s="136"/>
      <c r="B25" s="137"/>
      <c r="C25" s="137"/>
      <c r="D25" s="137"/>
      <c r="E25" s="137"/>
    </row>
    <row r="26" spans="1:8" s="125" customFormat="1" ht="30.75" customHeight="1">
      <c r="A26" s="136"/>
      <c r="B26" s="137"/>
      <c r="C26" s="137"/>
      <c r="D26" s="137"/>
      <c r="E26" s="137"/>
    </row>
    <row r="27" spans="1:8" s="125" customFormat="1" ht="30.75" customHeight="1">
      <c r="A27" s="136"/>
      <c r="B27" s="137"/>
      <c r="C27" s="137"/>
      <c r="D27" s="137"/>
      <c r="E27" s="137"/>
    </row>
    <row r="28" spans="1:8" s="125" customFormat="1" ht="30.75" customHeight="1">
      <c r="A28" s="136"/>
      <c r="B28" s="137"/>
      <c r="C28" s="137"/>
      <c r="D28" s="137"/>
      <c r="E28" s="137"/>
    </row>
  </sheetData>
  <mergeCells count="1">
    <mergeCell ref="B3:E3"/>
  </mergeCells>
  <printOptions horizontalCentered="1"/>
  <pageMargins left="0" right="0" top="0.55118110236220474" bottom="0.39370078740157483" header="0.31496062992125984" footer="0"/>
  <pageSetup paperSize="8" orientation="portrait" r:id="rId1"/>
  <headerFooter alignWithMargins="0">
    <oddFooter>&amp;CPage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F0"/>
  </sheetPr>
  <dimension ref="B1:P76"/>
  <sheetViews>
    <sheetView topLeftCell="A43" zoomScale="85" zoomScaleNormal="85" workbookViewId="0">
      <selection activeCell="D65" sqref="D65"/>
    </sheetView>
  </sheetViews>
  <sheetFormatPr defaultRowHeight="12.75"/>
  <cols>
    <col min="1" max="1" width="3.28515625" style="142" customWidth="1"/>
    <col min="2" max="2" width="9.7109375" style="140" customWidth="1"/>
    <col min="3" max="3" width="23.42578125" style="141" customWidth="1"/>
    <col min="4" max="4" width="29.5703125" style="140" customWidth="1"/>
    <col min="5" max="5" width="2" style="142" customWidth="1"/>
    <col min="6" max="6" width="15" style="142" bestFit="1" customWidth="1"/>
    <col min="7" max="7" width="17.140625" style="142" customWidth="1"/>
    <col min="8" max="8" width="13" style="142" bestFit="1" customWidth="1"/>
    <col min="9" max="9" width="15" style="142" bestFit="1" customWidth="1"/>
    <col min="10" max="10" width="2.42578125" style="142" customWidth="1"/>
    <col min="11" max="16384" width="9.140625" style="142"/>
  </cols>
  <sheetData>
    <row r="1" spans="2:16" ht="13.5" thickBot="1"/>
    <row r="2" spans="2:16" ht="32.25" thickBot="1">
      <c r="B2" s="143" t="s">
        <v>72</v>
      </c>
      <c r="C2" s="143" t="s">
        <v>1242</v>
      </c>
      <c r="D2" s="143" t="s">
        <v>1243</v>
      </c>
      <c r="E2" s="144"/>
      <c r="F2" s="391" t="s">
        <v>4</v>
      </c>
      <c r="G2" s="392"/>
      <c r="H2" s="392"/>
      <c r="I2" s="393"/>
      <c r="J2" s="145"/>
    </row>
    <row r="3" spans="2:16" ht="62.25" customHeight="1" thickBot="1">
      <c r="B3" s="146"/>
      <c r="C3" s="147"/>
      <c r="D3" s="148"/>
      <c r="E3" s="149"/>
      <c r="F3" s="150" t="s">
        <v>1229</v>
      </c>
      <c r="G3" s="151" t="s">
        <v>1244</v>
      </c>
      <c r="H3" s="151" t="s">
        <v>1231</v>
      </c>
      <c r="I3" s="152" t="s">
        <v>184</v>
      </c>
      <c r="J3" s="149"/>
      <c r="P3" s="153"/>
    </row>
    <row r="4" spans="2:16" ht="13.5" customHeight="1" thickBot="1">
      <c r="B4" s="154"/>
      <c r="C4" s="155"/>
      <c r="D4" s="156"/>
      <c r="E4" s="157"/>
      <c r="F4" s="158"/>
      <c r="G4" s="159"/>
      <c r="H4" s="159"/>
      <c r="I4" s="157"/>
      <c r="J4" s="157"/>
    </row>
    <row r="5" spans="2:16" ht="27" thickBot="1">
      <c r="B5" s="394" t="s">
        <v>1232</v>
      </c>
      <c r="C5" s="395"/>
      <c r="D5" s="395"/>
      <c r="E5" s="395"/>
      <c r="F5" s="395"/>
      <c r="G5" s="395"/>
      <c r="H5" s="395"/>
      <c r="I5" s="396"/>
    </row>
    <row r="6" spans="2:16" ht="14.25">
      <c r="B6" s="160"/>
      <c r="C6" s="161"/>
      <c r="D6" s="162"/>
      <c r="E6" s="163"/>
      <c r="F6" s="347"/>
      <c r="G6" s="348"/>
      <c r="H6" s="348"/>
      <c r="I6" s="249"/>
      <c r="J6" s="163"/>
    </row>
    <row r="7" spans="2:16" ht="85.5">
      <c r="B7" s="186">
        <v>87302</v>
      </c>
      <c r="C7" s="341" t="s">
        <v>1245</v>
      </c>
      <c r="D7" s="342" t="s">
        <v>1246</v>
      </c>
      <c r="E7" s="163"/>
      <c r="F7" s="167">
        <v>20000</v>
      </c>
      <c r="G7" s="226"/>
      <c r="H7" s="226"/>
      <c r="I7" s="164">
        <v>20000</v>
      </c>
      <c r="J7" s="163"/>
    </row>
    <row r="8" spans="2:16" ht="42.75">
      <c r="B8" s="186">
        <v>87277</v>
      </c>
      <c r="C8" s="187" t="s">
        <v>1247</v>
      </c>
      <c r="D8" s="187" t="s">
        <v>1248</v>
      </c>
      <c r="E8" s="163"/>
      <c r="F8" s="167"/>
      <c r="G8" s="226"/>
      <c r="H8" s="226"/>
      <c r="I8" s="164">
        <v>0</v>
      </c>
      <c r="J8" s="163"/>
    </row>
    <row r="9" spans="2:16" ht="42.75">
      <c r="B9" s="343"/>
      <c r="C9" s="187" t="s">
        <v>1249</v>
      </c>
      <c r="D9" s="187" t="s">
        <v>1250</v>
      </c>
      <c r="E9" s="163"/>
      <c r="F9" s="167">
        <v>15000</v>
      </c>
      <c r="G9" s="226"/>
      <c r="H9" s="226"/>
      <c r="I9" s="164">
        <v>15000</v>
      </c>
      <c r="J9" s="163"/>
    </row>
    <row r="10" spans="2:16" ht="71.25">
      <c r="B10" s="186">
        <v>87110</v>
      </c>
      <c r="C10" s="187" t="s">
        <v>1251</v>
      </c>
      <c r="D10" s="214" t="s">
        <v>1252</v>
      </c>
      <c r="E10" s="163"/>
      <c r="F10" s="167">
        <v>300000</v>
      </c>
      <c r="G10" s="226"/>
      <c r="H10" s="226"/>
      <c r="I10" s="164">
        <v>300000</v>
      </c>
      <c r="J10" s="163"/>
    </row>
    <row r="11" spans="2:16" ht="57">
      <c r="B11" s="186">
        <v>87282</v>
      </c>
      <c r="C11" s="187" t="s">
        <v>1253</v>
      </c>
      <c r="D11" s="187" t="s">
        <v>1254</v>
      </c>
      <c r="E11" s="163"/>
      <c r="F11" s="167">
        <v>10000</v>
      </c>
      <c r="G11" s="226"/>
      <c r="H11" s="226"/>
      <c r="I11" s="164">
        <v>10000</v>
      </c>
      <c r="J11" s="163"/>
    </row>
    <row r="12" spans="2:16" ht="42.75">
      <c r="B12" s="186">
        <v>87291</v>
      </c>
      <c r="C12" s="187" t="s">
        <v>1255</v>
      </c>
      <c r="D12" s="187" t="s">
        <v>1256</v>
      </c>
      <c r="E12" s="163"/>
      <c r="F12" s="167">
        <v>50000</v>
      </c>
      <c r="G12" s="226"/>
      <c r="H12" s="226"/>
      <c r="I12" s="164">
        <v>50000</v>
      </c>
      <c r="J12" s="163"/>
    </row>
    <row r="13" spans="2:16" ht="28.5">
      <c r="B13" s="186" t="s">
        <v>1257</v>
      </c>
      <c r="C13" s="187" t="s">
        <v>1258</v>
      </c>
      <c r="D13" s="187" t="s">
        <v>1259</v>
      </c>
      <c r="E13" s="163"/>
      <c r="F13" s="167">
        <v>0</v>
      </c>
      <c r="G13" s="226"/>
      <c r="H13" s="226"/>
      <c r="I13" s="164">
        <v>0</v>
      </c>
      <c r="J13" s="163"/>
    </row>
    <row r="14" spans="2:16" ht="28.5">
      <c r="B14" s="186" t="s">
        <v>1257</v>
      </c>
      <c r="C14" s="187" t="s">
        <v>1260</v>
      </c>
      <c r="D14" s="187" t="s">
        <v>1261</v>
      </c>
      <c r="E14" s="163"/>
      <c r="F14" s="167">
        <v>65000</v>
      </c>
      <c r="G14" s="226"/>
      <c r="H14" s="226"/>
      <c r="I14" s="164">
        <v>65000</v>
      </c>
      <c r="J14" s="163"/>
    </row>
    <row r="15" spans="2:16" ht="42.75">
      <c r="B15" s="186" t="s">
        <v>1257</v>
      </c>
      <c r="C15" s="341" t="s">
        <v>1262</v>
      </c>
      <c r="D15" s="344" t="s">
        <v>1263</v>
      </c>
      <c r="E15" s="163"/>
      <c r="F15" s="167">
        <v>10000</v>
      </c>
      <c r="G15" s="226"/>
      <c r="H15" s="226"/>
      <c r="I15" s="164">
        <v>10000</v>
      </c>
      <c r="J15" s="163"/>
    </row>
    <row r="16" spans="2:16" ht="99.75">
      <c r="B16" s="186" t="s">
        <v>1257</v>
      </c>
      <c r="C16" s="341" t="s">
        <v>1264</v>
      </c>
      <c r="D16" s="344" t="s">
        <v>1265</v>
      </c>
      <c r="E16" s="163"/>
      <c r="F16" s="167">
        <v>22000</v>
      </c>
      <c r="G16" s="226"/>
      <c r="H16" s="226"/>
      <c r="I16" s="164">
        <v>22000</v>
      </c>
      <c r="J16" s="163"/>
    </row>
    <row r="17" spans="2:10" ht="42.75">
      <c r="B17" s="186"/>
      <c r="C17" s="187" t="s">
        <v>1266</v>
      </c>
      <c r="D17" s="345" t="s">
        <v>1267</v>
      </c>
      <c r="E17" s="163"/>
      <c r="F17" s="167">
        <v>10000</v>
      </c>
      <c r="G17" s="226"/>
      <c r="H17" s="226"/>
      <c r="I17" s="164">
        <v>10000</v>
      </c>
      <c r="J17" s="163"/>
    </row>
    <row r="18" spans="2:10" ht="42.75">
      <c r="B18" s="186"/>
      <c r="C18" s="187" t="s">
        <v>1268</v>
      </c>
      <c r="D18" s="345" t="s">
        <v>1267</v>
      </c>
      <c r="E18" s="163"/>
      <c r="F18" s="167">
        <v>0</v>
      </c>
      <c r="G18" s="226"/>
      <c r="H18" s="226"/>
      <c r="I18" s="164">
        <v>0</v>
      </c>
      <c r="J18" s="163"/>
    </row>
    <row r="19" spans="2:10" ht="57">
      <c r="B19" s="186"/>
      <c r="C19" s="187" t="s">
        <v>1269</v>
      </c>
      <c r="D19" s="345" t="s">
        <v>1270</v>
      </c>
      <c r="E19" s="163"/>
      <c r="F19" s="167">
        <v>40000</v>
      </c>
      <c r="G19" s="226"/>
      <c r="H19" s="226"/>
      <c r="I19" s="164">
        <v>40000</v>
      </c>
      <c r="J19" s="163"/>
    </row>
    <row r="20" spans="2:10" ht="28.5">
      <c r="B20" s="186">
        <v>11100</v>
      </c>
      <c r="C20" s="187" t="s">
        <v>1271</v>
      </c>
      <c r="D20" s="187" t="s">
        <v>1272</v>
      </c>
      <c r="E20" s="163"/>
      <c r="F20" s="167">
        <v>11250</v>
      </c>
      <c r="G20" s="226"/>
      <c r="H20" s="226"/>
      <c r="I20" s="164">
        <v>11250</v>
      </c>
      <c r="J20" s="163"/>
    </row>
    <row r="21" spans="2:10" ht="71.25">
      <c r="B21" s="186">
        <v>87066</v>
      </c>
      <c r="C21" s="187" t="s">
        <v>1273</v>
      </c>
      <c r="D21" s="187" t="s">
        <v>1274</v>
      </c>
      <c r="E21" s="163"/>
      <c r="F21" s="167">
        <v>40000</v>
      </c>
      <c r="G21" s="226"/>
      <c r="H21" s="226"/>
      <c r="I21" s="164">
        <v>40000</v>
      </c>
      <c r="J21" s="163"/>
    </row>
    <row r="22" spans="2:10" ht="45">
      <c r="B22" s="186"/>
      <c r="C22" s="346" t="s">
        <v>1275</v>
      </c>
      <c r="D22" s="346" t="s">
        <v>1276</v>
      </c>
      <c r="E22" s="163"/>
      <c r="F22" s="349">
        <v>0</v>
      </c>
      <c r="G22" s="350"/>
      <c r="H22" s="350"/>
      <c r="I22" s="165">
        <v>0</v>
      </c>
      <c r="J22" s="166"/>
    </row>
    <row r="23" spans="2:10" ht="28.5">
      <c r="B23" s="186"/>
      <c r="C23" s="187" t="s">
        <v>1277</v>
      </c>
      <c r="D23" s="187" t="s">
        <v>1278</v>
      </c>
      <c r="E23" s="163"/>
      <c r="F23" s="167">
        <v>0</v>
      </c>
      <c r="G23" s="226"/>
      <c r="H23" s="226"/>
      <c r="I23" s="164">
        <v>0</v>
      </c>
      <c r="J23" s="163"/>
    </row>
    <row r="24" spans="2:10" ht="42.75">
      <c r="B24" s="186"/>
      <c r="C24" s="187" t="s">
        <v>1279</v>
      </c>
      <c r="D24" s="187" t="s">
        <v>1280</v>
      </c>
      <c r="E24" s="163"/>
      <c r="F24" s="167">
        <v>0</v>
      </c>
      <c r="G24" s="226"/>
      <c r="H24" s="226"/>
      <c r="I24" s="164">
        <v>0</v>
      </c>
      <c r="J24" s="163"/>
    </row>
    <row r="25" spans="2:10" ht="42.75">
      <c r="B25" s="186"/>
      <c r="C25" s="187" t="s">
        <v>1281</v>
      </c>
      <c r="D25" s="187" t="s">
        <v>1282</v>
      </c>
      <c r="E25" s="163"/>
      <c r="F25" s="167">
        <v>0</v>
      </c>
      <c r="G25" s="226"/>
      <c r="H25" s="226"/>
      <c r="I25" s="164">
        <v>0</v>
      </c>
      <c r="J25" s="163"/>
    </row>
    <row r="26" spans="2:10" ht="28.5">
      <c r="B26" s="186"/>
      <c r="C26" s="187" t="s">
        <v>1283</v>
      </c>
      <c r="D26" s="345" t="s">
        <v>1284</v>
      </c>
      <c r="E26" s="163"/>
      <c r="F26" s="167">
        <v>6000</v>
      </c>
      <c r="G26" s="226"/>
      <c r="H26" s="226"/>
      <c r="I26" s="164">
        <v>6000</v>
      </c>
      <c r="J26" s="163"/>
    </row>
    <row r="27" spans="2:10" ht="28.5">
      <c r="B27" s="186"/>
      <c r="C27" s="187" t="s">
        <v>1285</v>
      </c>
      <c r="D27" s="345" t="s">
        <v>1286</v>
      </c>
      <c r="E27" s="163"/>
      <c r="F27" s="167">
        <v>30000</v>
      </c>
      <c r="G27" s="226"/>
      <c r="H27" s="226"/>
      <c r="I27" s="164">
        <v>30000</v>
      </c>
      <c r="J27" s="163"/>
    </row>
    <row r="28" spans="2:10" ht="28.5">
      <c r="B28" s="186"/>
      <c r="C28" s="187" t="s">
        <v>1287</v>
      </c>
      <c r="D28" s="345" t="s">
        <v>1288</v>
      </c>
      <c r="E28" s="163"/>
      <c r="F28" s="167">
        <v>25000</v>
      </c>
      <c r="G28" s="226"/>
      <c r="H28" s="226"/>
      <c r="I28" s="164">
        <v>25000</v>
      </c>
      <c r="J28" s="163"/>
    </row>
    <row r="29" spans="2:10" ht="57">
      <c r="B29" s="186"/>
      <c r="C29" s="187" t="s">
        <v>1289</v>
      </c>
      <c r="D29" s="345" t="s">
        <v>1290</v>
      </c>
      <c r="E29" s="163"/>
      <c r="F29" s="167">
        <v>0</v>
      </c>
      <c r="G29" s="226"/>
      <c r="H29" s="226"/>
      <c r="I29" s="164">
        <v>0</v>
      </c>
      <c r="J29" s="163"/>
    </row>
    <row r="30" spans="2:10" ht="57">
      <c r="B30" s="186"/>
      <c r="C30" s="187" t="s">
        <v>1291</v>
      </c>
      <c r="D30" s="187" t="s">
        <v>1292</v>
      </c>
      <c r="E30" s="163"/>
      <c r="F30" s="167">
        <v>0</v>
      </c>
      <c r="G30" s="226"/>
      <c r="H30" s="226"/>
      <c r="I30" s="164">
        <v>0</v>
      </c>
      <c r="J30" s="163"/>
    </row>
    <row r="31" spans="2:10" ht="42.75">
      <c r="B31" s="186"/>
      <c r="C31" s="187" t="s">
        <v>1293</v>
      </c>
      <c r="D31" s="187" t="s">
        <v>1294</v>
      </c>
      <c r="E31" s="163"/>
      <c r="F31" s="167">
        <v>32000</v>
      </c>
      <c r="G31" s="226"/>
      <c r="H31" s="226"/>
      <c r="I31" s="164">
        <v>32000</v>
      </c>
      <c r="J31" s="163"/>
    </row>
    <row r="32" spans="2:10" ht="28.5">
      <c r="B32" s="186"/>
      <c r="C32" s="187" t="s">
        <v>1295</v>
      </c>
      <c r="D32" s="187" t="s">
        <v>1296</v>
      </c>
      <c r="E32" s="163"/>
      <c r="F32" s="167">
        <v>0</v>
      </c>
      <c r="G32" s="226"/>
      <c r="H32" s="226"/>
      <c r="I32" s="164">
        <v>0</v>
      </c>
      <c r="J32" s="163"/>
    </row>
    <row r="33" spans="2:12" ht="42.75">
      <c r="B33" s="186"/>
      <c r="C33" s="187" t="s">
        <v>1297</v>
      </c>
      <c r="D33" s="187" t="s">
        <v>1298</v>
      </c>
      <c r="E33" s="163"/>
      <c r="F33" s="167">
        <v>0</v>
      </c>
      <c r="G33" s="226"/>
      <c r="H33" s="226"/>
      <c r="I33" s="164">
        <v>0</v>
      </c>
      <c r="J33" s="163"/>
    </row>
    <row r="34" spans="2:12" ht="57">
      <c r="B34" s="186"/>
      <c r="C34" s="187" t="s">
        <v>1299</v>
      </c>
      <c r="D34" s="345" t="s">
        <v>1300</v>
      </c>
      <c r="E34" s="163"/>
      <c r="F34" s="167">
        <v>0</v>
      </c>
      <c r="G34" s="226"/>
      <c r="H34" s="226"/>
      <c r="I34" s="164">
        <v>0</v>
      </c>
      <c r="J34" s="163"/>
    </row>
    <row r="35" spans="2:12" ht="71.25">
      <c r="B35" s="186"/>
      <c r="C35" s="187" t="s">
        <v>1301</v>
      </c>
      <c r="D35" s="345" t="s">
        <v>1302</v>
      </c>
      <c r="E35" s="163"/>
      <c r="F35" s="167">
        <v>0</v>
      </c>
      <c r="G35" s="226"/>
      <c r="H35" s="226"/>
      <c r="I35" s="164">
        <v>0</v>
      </c>
      <c r="J35" s="163"/>
    </row>
    <row r="36" spans="2:12" ht="42.75">
      <c r="B36" s="186"/>
      <c r="C36" s="187" t="s">
        <v>1303</v>
      </c>
      <c r="D36" s="345" t="s">
        <v>1304</v>
      </c>
      <c r="E36" s="163"/>
      <c r="F36" s="167">
        <v>0</v>
      </c>
      <c r="G36" s="226"/>
      <c r="H36" s="226"/>
      <c r="I36" s="164">
        <v>0</v>
      </c>
      <c r="J36" s="163"/>
    </row>
    <row r="37" spans="2:12" ht="42.75">
      <c r="B37" s="186"/>
      <c r="C37" s="187" t="s">
        <v>1305</v>
      </c>
      <c r="D37" s="345" t="s">
        <v>1306</v>
      </c>
      <c r="E37" s="163"/>
      <c r="F37" s="167">
        <v>15000</v>
      </c>
      <c r="G37" s="226"/>
      <c r="H37" s="226"/>
      <c r="I37" s="164">
        <v>15000</v>
      </c>
      <c r="J37" s="163"/>
    </row>
    <row r="38" spans="2:12" ht="57">
      <c r="B38" s="186"/>
      <c r="C38" s="187" t="s">
        <v>1307</v>
      </c>
      <c r="D38" s="345" t="s">
        <v>1308</v>
      </c>
      <c r="E38" s="163"/>
      <c r="F38" s="167">
        <v>0</v>
      </c>
      <c r="G38" s="226"/>
      <c r="H38" s="226"/>
      <c r="I38" s="164">
        <v>0</v>
      </c>
      <c r="J38" s="163"/>
    </row>
    <row r="39" spans="2:12" ht="42.75">
      <c r="B39" s="186"/>
      <c r="C39" s="187" t="s">
        <v>1309</v>
      </c>
      <c r="D39" s="187" t="s">
        <v>1310</v>
      </c>
      <c r="E39" s="163"/>
      <c r="F39" s="167">
        <v>0</v>
      </c>
      <c r="G39" s="226"/>
      <c r="H39" s="226"/>
      <c r="I39" s="164">
        <v>0</v>
      </c>
      <c r="J39" s="163"/>
    </row>
    <row r="40" spans="2:12" ht="42.75">
      <c r="B40" s="186"/>
      <c r="C40" s="187" t="s">
        <v>1311</v>
      </c>
      <c r="D40" s="345" t="s">
        <v>1267</v>
      </c>
      <c r="E40" s="163"/>
      <c r="F40" s="167">
        <v>10000</v>
      </c>
      <c r="G40" s="226"/>
      <c r="H40" s="226"/>
      <c r="I40" s="164">
        <v>10000</v>
      </c>
      <c r="J40" s="163"/>
    </row>
    <row r="41" spans="2:12" ht="42.75">
      <c r="B41" s="186"/>
      <c r="C41" s="187" t="s">
        <v>1312</v>
      </c>
      <c r="D41" s="345" t="s">
        <v>1313</v>
      </c>
      <c r="E41" s="163"/>
      <c r="F41" s="167">
        <v>0</v>
      </c>
      <c r="G41" s="226"/>
      <c r="H41" s="226"/>
      <c r="I41" s="164">
        <v>0</v>
      </c>
      <c r="J41" s="163"/>
    </row>
    <row r="42" spans="2:12" ht="14.25">
      <c r="B42" s="186"/>
      <c r="C42" s="187" t="s">
        <v>1314</v>
      </c>
      <c r="D42" s="345" t="s">
        <v>1315</v>
      </c>
      <c r="E42" s="163"/>
      <c r="F42" s="167">
        <v>0</v>
      </c>
      <c r="G42" s="168"/>
      <c r="H42" s="168"/>
      <c r="I42" s="169">
        <v>0</v>
      </c>
      <c r="J42" s="163"/>
    </row>
    <row r="43" spans="2:12" ht="28.5">
      <c r="B43" s="186"/>
      <c r="C43" s="187" t="s">
        <v>1316</v>
      </c>
      <c r="D43" s="187" t="s">
        <v>1317</v>
      </c>
      <c r="E43" s="163"/>
      <c r="F43" s="167">
        <v>50000</v>
      </c>
      <c r="G43" s="168"/>
      <c r="H43" s="168"/>
      <c r="I43" s="169">
        <v>50000</v>
      </c>
      <c r="J43" s="163"/>
    </row>
    <row r="44" spans="2:12" ht="15" thickBot="1">
      <c r="B44" s="189"/>
      <c r="C44" s="170"/>
      <c r="D44" s="171"/>
      <c r="E44" s="163"/>
      <c r="F44" s="227"/>
      <c r="G44" s="351"/>
      <c r="H44" s="351"/>
      <c r="I44" s="352">
        <v>0</v>
      </c>
      <c r="J44" s="163"/>
    </row>
    <row r="45" spans="2:12" ht="15.75" thickBot="1">
      <c r="B45" s="172"/>
      <c r="C45" s="173"/>
      <c r="D45" s="174"/>
      <c r="E45" s="175"/>
      <c r="F45" s="176">
        <v>761250</v>
      </c>
      <c r="G45" s="177">
        <v>0</v>
      </c>
      <c r="H45" s="177">
        <v>0</v>
      </c>
      <c r="I45" s="178">
        <v>761250</v>
      </c>
      <c r="J45" s="175"/>
      <c r="L45" s="179"/>
    </row>
    <row r="46" spans="2:12" ht="27" thickBot="1">
      <c r="B46" s="394" t="s">
        <v>67</v>
      </c>
      <c r="C46" s="397"/>
      <c r="D46" s="397"/>
      <c r="E46" s="397"/>
      <c r="F46" s="397"/>
      <c r="G46" s="397"/>
      <c r="H46" s="397"/>
      <c r="I46" s="398"/>
    </row>
    <row r="47" spans="2:12" ht="57">
      <c r="B47" s="161">
        <v>87072</v>
      </c>
      <c r="C47" s="161" t="s">
        <v>1318</v>
      </c>
      <c r="D47" s="161" t="s">
        <v>1319</v>
      </c>
      <c r="E47" s="180"/>
      <c r="F47" s="347">
        <v>6000</v>
      </c>
      <c r="G47" s="353"/>
      <c r="H47" s="353"/>
      <c r="I47" s="354">
        <v>6000</v>
      </c>
      <c r="J47" s="163"/>
    </row>
    <row r="48" spans="2:12" ht="42.75">
      <c r="B48" s="187">
        <v>87621</v>
      </c>
      <c r="C48" s="187" t="s">
        <v>1320</v>
      </c>
      <c r="D48" s="187" t="s">
        <v>1321</v>
      </c>
      <c r="E48" s="180"/>
      <c r="F48" s="167">
        <v>45000</v>
      </c>
      <c r="G48" s="226"/>
      <c r="H48" s="226"/>
      <c r="I48" s="164">
        <v>45000</v>
      </c>
      <c r="J48" s="163"/>
    </row>
    <row r="49" spans="2:10" ht="14.25">
      <c r="B49" s="187">
        <v>87154</v>
      </c>
      <c r="C49" s="187" t="s">
        <v>1322</v>
      </c>
      <c r="D49" s="187"/>
      <c r="E49" s="180"/>
      <c r="F49" s="167">
        <v>40000</v>
      </c>
      <c r="G49" s="226"/>
      <c r="H49" s="226"/>
      <c r="I49" s="164">
        <v>40000</v>
      </c>
      <c r="J49" s="163"/>
    </row>
    <row r="50" spans="2:10" ht="14.25">
      <c r="B50" s="187">
        <v>87184</v>
      </c>
      <c r="C50" s="187" t="s">
        <v>1323</v>
      </c>
      <c r="D50" s="187"/>
      <c r="E50" s="180"/>
      <c r="F50" s="167">
        <v>15000</v>
      </c>
      <c r="G50" s="226"/>
      <c r="H50" s="226"/>
      <c r="I50" s="164">
        <v>15000</v>
      </c>
      <c r="J50" s="163"/>
    </row>
    <row r="51" spans="2:10" ht="29.25" thickBot="1">
      <c r="B51" s="170">
        <v>87610</v>
      </c>
      <c r="C51" s="170" t="s">
        <v>1324</v>
      </c>
      <c r="D51" s="170" t="s">
        <v>1325</v>
      </c>
      <c r="E51" s="180"/>
      <c r="F51" s="227">
        <v>80000</v>
      </c>
      <c r="G51" s="228"/>
      <c r="H51" s="228"/>
      <c r="I51" s="352">
        <v>80000</v>
      </c>
      <c r="J51" s="180"/>
    </row>
    <row r="52" spans="2:10" ht="15.75" thickBot="1">
      <c r="B52" s="181"/>
      <c r="C52" s="182"/>
      <c r="D52" s="173"/>
      <c r="E52" s="175"/>
      <c r="F52" s="176">
        <v>186000</v>
      </c>
      <c r="G52" s="177">
        <v>0</v>
      </c>
      <c r="H52" s="177">
        <v>0</v>
      </c>
      <c r="I52" s="178">
        <v>186000</v>
      </c>
      <c r="J52" s="183"/>
    </row>
    <row r="53" spans="2:10" ht="27" thickBot="1">
      <c r="B53" s="394" t="s">
        <v>1240</v>
      </c>
      <c r="C53" s="397"/>
      <c r="D53" s="397"/>
      <c r="E53" s="397"/>
      <c r="F53" s="397"/>
      <c r="G53" s="397"/>
      <c r="H53" s="397"/>
      <c r="I53" s="398"/>
    </row>
    <row r="54" spans="2:10" ht="14.25">
      <c r="B54" s="184"/>
      <c r="C54" s="185"/>
      <c r="D54" s="184"/>
      <c r="E54" s="163"/>
      <c r="F54" s="347"/>
      <c r="G54" s="348"/>
      <c r="H54" s="348"/>
      <c r="I54" s="249"/>
      <c r="J54" s="180"/>
    </row>
    <row r="55" spans="2:10" ht="14.25">
      <c r="B55" s="186">
        <v>87300</v>
      </c>
      <c r="C55" s="187" t="s">
        <v>1326</v>
      </c>
      <c r="D55" s="187" t="s">
        <v>1327</v>
      </c>
      <c r="E55" s="163"/>
      <c r="F55" s="167">
        <v>1475000</v>
      </c>
      <c r="G55" s="226"/>
      <c r="H55" s="226"/>
      <c r="I55" s="169">
        <v>1475000</v>
      </c>
      <c r="J55" s="163"/>
    </row>
    <row r="56" spans="2:10" ht="28.5">
      <c r="B56" s="186">
        <v>87289</v>
      </c>
      <c r="C56" s="187" t="s">
        <v>1328</v>
      </c>
      <c r="D56" s="187" t="s">
        <v>1329</v>
      </c>
      <c r="E56" s="163"/>
      <c r="F56" s="167">
        <v>27840</v>
      </c>
      <c r="G56" s="226"/>
      <c r="H56" s="226"/>
      <c r="I56" s="169">
        <v>27840</v>
      </c>
      <c r="J56" s="163"/>
    </row>
    <row r="57" spans="2:10" ht="57">
      <c r="B57" s="186"/>
      <c r="C57" s="187" t="s">
        <v>1330</v>
      </c>
      <c r="D57" s="187" t="s">
        <v>1331</v>
      </c>
      <c r="E57" s="163"/>
      <c r="F57" s="167">
        <v>10000</v>
      </c>
      <c r="G57" s="226"/>
      <c r="H57" s="226"/>
      <c r="I57" s="169">
        <v>10000</v>
      </c>
      <c r="J57" s="163"/>
    </row>
    <row r="58" spans="2:10" ht="42.75">
      <c r="B58" s="186">
        <v>87620</v>
      </c>
      <c r="C58" s="187" t="s">
        <v>1332</v>
      </c>
      <c r="D58" s="187" t="s">
        <v>1333</v>
      </c>
      <c r="E58" s="163"/>
      <c r="F58" s="167">
        <v>25000</v>
      </c>
      <c r="G58" s="188"/>
      <c r="H58" s="188"/>
      <c r="I58" s="169">
        <v>25000</v>
      </c>
      <c r="J58" s="180"/>
    </row>
    <row r="59" spans="2:10" ht="15" thickBot="1">
      <c r="B59" s="189"/>
      <c r="C59" s="170"/>
      <c r="D59" s="189"/>
      <c r="E59" s="163"/>
      <c r="F59" s="227"/>
      <c r="G59" s="252"/>
      <c r="H59" s="252"/>
      <c r="I59" s="229"/>
      <c r="J59" s="180"/>
    </row>
    <row r="60" spans="2:10" ht="15.75" thickBot="1">
      <c r="B60" s="190"/>
      <c r="C60" s="191"/>
      <c r="D60" s="191"/>
      <c r="E60" s="175"/>
      <c r="F60" s="192">
        <v>1537840</v>
      </c>
      <c r="G60" s="193">
        <v>0</v>
      </c>
      <c r="H60" s="193">
        <v>0</v>
      </c>
      <c r="I60" s="194">
        <v>1537840</v>
      </c>
      <c r="J60" s="183"/>
    </row>
    <row r="61" spans="2:10" ht="13.5" thickBot="1"/>
    <row r="62" spans="2:10" ht="16.5" thickBot="1">
      <c r="B62" s="195" t="s">
        <v>1334</v>
      </c>
      <c r="C62" s="196"/>
      <c r="D62" s="197"/>
      <c r="E62" s="175"/>
      <c r="F62" s="192">
        <v>2485090</v>
      </c>
      <c r="G62" s="192">
        <v>0</v>
      </c>
      <c r="H62" s="192">
        <v>0</v>
      </c>
      <c r="I62" s="192">
        <v>2485090</v>
      </c>
      <c r="J62" s="175"/>
    </row>
    <row r="64" spans="2:10" s="138" customFormat="1" ht="14.25">
      <c r="B64" s="198"/>
      <c r="C64" s="199"/>
      <c r="D64" s="198"/>
      <c r="F64" s="200"/>
    </row>
    <row r="65" spans="2:8" s="138" customFormat="1" ht="14.25">
      <c r="B65" s="198"/>
      <c r="C65" s="199"/>
      <c r="D65" s="198"/>
      <c r="H65" s="201"/>
    </row>
    <row r="66" spans="2:8" s="138" customFormat="1" ht="14.25">
      <c r="B66" s="198"/>
      <c r="C66" s="199"/>
      <c r="D66" s="198"/>
      <c r="H66" s="201"/>
    </row>
    <row r="67" spans="2:8" s="138" customFormat="1" ht="14.25">
      <c r="B67" s="198"/>
      <c r="C67" s="199"/>
      <c r="D67" s="198"/>
      <c r="H67" s="201"/>
    </row>
    <row r="68" spans="2:8" s="138" customFormat="1" ht="14.25">
      <c r="B68" s="198"/>
      <c r="C68" s="199"/>
      <c r="D68" s="198"/>
      <c r="H68" s="201"/>
    </row>
    <row r="69" spans="2:8" s="138" customFormat="1" ht="14.25">
      <c r="B69" s="198"/>
      <c r="C69" s="199"/>
      <c r="D69" s="198"/>
      <c r="H69" s="201"/>
    </row>
    <row r="70" spans="2:8" s="138" customFormat="1" ht="14.25">
      <c r="B70" s="198"/>
      <c r="C70" s="199"/>
      <c r="D70" s="198"/>
      <c r="H70" s="201"/>
    </row>
    <row r="71" spans="2:8" s="201" customFormat="1" ht="14.25">
      <c r="B71" s="202"/>
      <c r="C71" s="203"/>
      <c r="D71" s="202"/>
    </row>
    <row r="76" spans="2:8">
      <c r="H76" s="204"/>
    </row>
  </sheetData>
  <protectedRanges>
    <protectedRange password="CADD" sqref="D53" name="Range2_11_1_1"/>
    <protectedRange password="CADD" sqref="C17:C18 C7:C10 C12:C15 C55:C57" name="Range2_5_5"/>
    <protectedRange password="CADD" sqref="D55:D57 D17:D18 D9:D15" name="Range2_12_8"/>
    <protectedRange password="CADD" sqref="D7:D8" name="Range2_12_6_1_2"/>
    <protectedRange password="CADD" sqref="C59" name="Range2_5_9"/>
    <protectedRange password="CADD" sqref="B59" name="Range2_11_1"/>
    <protectedRange password="CADD" sqref="D59" name="Range2_12_6_1_3"/>
    <protectedRange password="CADD" sqref="C11" name="Range2_5_5_1"/>
    <protectedRange password="CADD" sqref="D11" name="Range2_12_8_2"/>
    <protectedRange password="CADD" sqref="C29:C45 C19:C27" name="Range2_5_5_2"/>
    <protectedRange password="CADD" sqref="D29:D45 D19:D27" name="Range2_12_8_3"/>
  </protectedRanges>
  <mergeCells count="4">
    <mergeCell ref="F2:I2"/>
    <mergeCell ref="B5:I5"/>
    <mergeCell ref="B46:I46"/>
    <mergeCell ref="B53:I53"/>
  </mergeCells>
  <printOptions horizontalCentered="1"/>
  <pageMargins left="0" right="0" top="0.55118110236220474" bottom="0.39370078740157483" header="0.31496062992125984" footer="0"/>
  <pageSetup paperSize="8" fitToHeight="9" orientation="portrait" r:id="rId1"/>
  <headerFooter alignWithMargins="0">
    <oddFooter>&amp;CPage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T171"/>
  <sheetViews>
    <sheetView topLeftCell="A147" zoomScale="70" zoomScaleNormal="70" workbookViewId="0">
      <selection activeCell="F128" activeCellId="2" sqref="F155 F147 F128"/>
    </sheetView>
  </sheetViews>
  <sheetFormatPr defaultRowHeight="12.75"/>
  <cols>
    <col min="1" max="1" width="4.42578125" style="142" customWidth="1"/>
    <col min="2" max="2" width="9.7109375" style="140" customWidth="1"/>
    <col min="3" max="3" width="23.42578125" style="141" customWidth="1"/>
    <col min="4" max="4" width="29.5703125" style="140" customWidth="1"/>
    <col min="5" max="5" width="2" style="142" customWidth="1"/>
    <col min="6" max="6" width="15.5703125" style="142" customWidth="1"/>
    <col min="7" max="7" width="15.7109375" style="142" customWidth="1"/>
    <col min="8" max="8" width="13" style="142" bestFit="1" customWidth="1"/>
    <col min="9" max="9" width="15" style="142" bestFit="1" customWidth="1"/>
    <col min="10" max="10" width="2.42578125" style="142" customWidth="1"/>
    <col min="11" max="16384" width="9.140625" style="142"/>
  </cols>
  <sheetData>
    <row r="1" spans="2:16" ht="32.25" thickBot="1">
      <c r="B1" s="143" t="s">
        <v>72</v>
      </c>
      <c r="C1" s="143" t="s">
        <v>1242</v>
      </c>
      <c r="D1" s="143" t="s">
        <v>1243</v>
      </c>
      <c r="E1" s="144"/>
      <c r="F1" s="391" t="s">
        <v>4</v>
      </c>
      <c r="G1" s="392"/>
      <c r="H1" s="392"/>
      <c r="I1" s="393"/>
      <c r="J1" s="145"/>
    </row>
    <row r="2" spans="2:16" ht="62.25" customHeight="1" thickBot="1">
      <c r="B2" s="146"/>
      <c r="C2" s="147"/>
      <c r="D2" s="148"/>
      <c r="E2" s="149"/>
      <c r="F2" s="150" t="s">
        <v>1229</v>
      </c>
      <c r="G2" s="151" t="s">
        <v>1244</v>
      </c>
      <c r="H2" s="151" t="s">
        <v>1231</v>
      </c>
      <c r="I2" s="152" t="s">
        <v>184</v>
      </c>
      <c r="J2" s="149"/>
      <c r="P2" s="153"/>
    </row>
    <row r="3" spans="2:16" ht="13.5" customHeight="1" thickBot="1">
      <c r="B3" s="154"/>
      <c r="C3" s="155"/>
      <c r="D3" s="156"/>
      <c r="E3" s="157"/>
      <c r="F3" s="158"/>
      <c r="G3" s="159"/>
      <c r="H3" s="159"/>
      <c r="I3" s="157"/>
      <c r="J3" s="157"/>
    </row>
    <row r="4" spans="2:16" ht="27" thickBot="1">
      <c r="B4" s="394" t="s">
        <v>37</v>
      </c>
      <c r="C4" s="399"/>
      <c r="D4" s="399"/>
      <c r="E4" s="399"/>
      <c r="F4" s="399"/>
      <c r="G4" s="399"/>
      <c r="H4" s="399"/>
      <c r="I4" s="400"/>
      <c r="J4" s="205"/>
    </row>
    <row r="5" spans="2:16" ht="15">
      <c r="B5" s="401" t="s">
        <v>1335</v>
      </c>
      <c r="C5" s="401"/>
      <c r="D5" s="161"/>
      <c r="E5" s="163"/>
      <c r="F5" s="347"/>
      <c r="G5" s="348"/>
      <c r="H5" s="348"/>
      <c r="I5" s="354"/>
      <c r="J5" s="163"/>
    </row>
    <row r="6" spans="2:16" ht="14.25">
      <c r="B6" s="187"/>
      <c r="C6" s="187" t="s">
        <v>1336</v>
      </c>
      <c r="D6" s="187" t="s">
        <v>1337</v>
      </c>
      <c r="E6" s="163"/>
      <c r="F6" s="167">
        <v>632260</v>
      </c>
      <c r="G6" s="168">
        <v>9020</v>
      </c>
      <c r="H6" s="168"/>
      <c r="I6" s="169">
        <v>641280</v>
      </c>
      <c r="J6" s="163"/>
    </row>
    <row r="7" spans="2:16" ht="14.25">
      <c r="B7" s="187"/>
      <c r="C7" s="187" t="s">
        <v>1338</v>
      </c>
      <c r="D7" s="187" t="s">
        <v>1337</v>
      </c>
      <c r="E7" s="163"/>
      <c r="F7" s="167">
        <v>800710</v>
      </c>
      <c r="G7" s="168">
        <v>60000</v>
      </c>
      <c r="H7" s="168"/>
      <c r="I7" s="169">
        <v>860710</v>
      </c>
      <c r="J7" s="163"/>
    </row>
    <row r="8" spans="2:16" ht="28.5">
      <c r="B8" s="187"/>
      <c r="C8" s="187" t="s">
        <v>1339</v>
      </c>
      <c r="D8" s="187"/>
      <c r="E8" s="163"/>
      <c r="F8" s="167">
        <v>-348000</v>
      </c>
      <c r="G8" s="168"/>
      <c r="H8" s="168"/>
      <c r="I8" s="169">
        <v>-348000</v>
      </c>
      <c r="J8" s="163"/>
    </row>
    <row r="9" spans="2:16" ht="42.75">
      <c r="B9" s="187"/>
      <c r="C9" s="187" t="s">
        <v>1340</v>
      </c>
      <c r="D9" s="187" t="s">
        <v>1337</v>
      </c>
      <c r="E9" s="163"/>
      <c r="F9" s="167">
        <v>-53000</v>
      </c>
      <c r="G9" s="168"/>
      <c r="H9" s="168"/>
      <c r="I9" s="169">
        <v>-53000</v>
      </c>
      <c r="J9" s="163"/>
    </row>
    <row r="10" spans="2:16" ht="14.25">
      <c r="B10" s="187"/>
      <c r="C10" s="187"/>
      <c r="D10" s="187"/>
      <c r="E10" s="163"/>
      <c r="F10" s="167"/>
      <c r="G10" s="168"/>
      <c r="H10" s="168"/>
      <c r="I10" s="169"/>
      <c r="J10" s="163"/>
    </row>
    <row r="11" spans="2:16" ht="15">
      <c r="B11" s="402" t="s">
        <v>1341</v>
      </c>
      <c r="C11" s="402"/>
      <c r="D11" s="187"/>
      <c r="E11" s="163"/>
      <c r="F11" s="167"/>
      <c r="G11" s="168"/>
      <c r="H11" s="168"/>
      <c r="I11" s="169"/>
      <c r="J11" s="163"/>
    </row>
    <row r="12" spans="2:16" ht="15">
      <c r="B12" s="187"/>
      <c r="C12" s="207" t="s">
        <v>1342</v>
      </c>
      <c r="D12" s="187"/>
      <c r="E12" s="163"/>
      <c r="F12" s="167"/>
      <c r="G12" s="168"/>
      <c r="H12" s="168"/>
      <c r="I12" s="169"/>
      <c r="J12" s="163"/>
    </row>
    <row r="13" spans="2:16" ht="15">
      <c r="B13" s="186"/>
      <c r="C13" s="208" t="s">
        <v>1343</v>
      </c>
      <c r="D13" s="187" t="s">
        <v>1337</v>
      </c>
      <c r="E13" s="163"/>
      <c r="F13" s="167"/>
      <c r="G13" s="168">
        <v>2716950</v>
      </c>
      <c r="H13" s="168"/>
      <c r="I13" s="169">
        <v>2716950</v>
      </c>
      <c r="J13" s="163"/>
    </row>
    <row r="14" spans="2:16" ht="15">
      <c r="B14" s="186"/>
      <c r="C14" s="208" t="s">
        <v>1344</v>
      </c>
      <c r="D14" s="187" t="s">
        <v>1337</v>
      </c>
      <c r="E14" s="163"/>
      <c r="F14" s="167"/>
      <c r="G14" s="168"/>
      <c r="H14" s="168"/>
      <c r="I14" s="169"/>
      <c r="J14" s="163"/>
    </row>
    <row r="15" spans="2:16" ht="15">
      <c r="B15" s="186"/>
      <c r="C15" s="208" t="s">
        <v>1345</v>
      </c>
      <c r="D15" s="187" t="s">
        <v>1337</v>
      </c>
      <c r="E15" s="163"/>
      <c r="F15" s="167"/>
      <c r="G15" s="168"/>
      <c r="H15" s="168"/>
      <c r="I15" s="169"/>
      <c r="J15" s="163"/>
    </row>
    <row r="16" spans="2:16" ht="15">
      <c r="B16" s="186"/>
      <c r="C16" s="208" t="s">
        <v>1346</v>
      </c>
      <c r="D16" s="187" t="s">
        <v>1347</v>
      </c>
      <c r="E16" s="163"/>
      <c r="F16" s="167"/>
      <c r="G16" s="168"/>
      <c r="H16" s="168"/>
      <c r="I16" s="169"/>
      <c r="J16" s="163"/>
    </row>
    <row r="17" spans="2:10" ht="15">
      <c r="B17" s="186"/>
      <c r="C17" s="208" t="s">
        <v>1348</v>
      </c>
      <c r="D17" s="187" t="s">
        <v>1347</v>
      </c>
      <c r="E17" s="163"/>
      <c r="F17" s="167"/>
      <c r="G17" s="168"/>
      <c r="H17" s="168"/>
      <c r="I17" s="169"/>
      <c r="J17" s="163"/>
    </row>
    <row r="18" spans="2:10" ht="15">
      <c r="B18" s="186"/>
      <c r="C18" s="208"/>
      <c r="D18" s="187"/>
      <c r="E18" s="163"/>
      <c r="F18" s="167"/>
      <c r="G18" s="168"/>
      <c r="H18" s="168"/>
      <c r="I18" s="169"/>
      <c r="J18" s="163"/>
    </row>
    <row r="19" spans="2:10" ht="15">
      <c r="B19" s="186"/>
      <c r="C19" s="207" t="s">
        <v>1349</v>
      </c>
      <c r="D19" s="187"/>
      <c r="E19" s="163"/>
      <c r="F19" s="167"/>
      <c r="G19" s="168"/>
      <c r="H19" s="168"/>
      <c r="I19" s="169"/>
      <c r="J19" s="163"/>
    </row>
    <row r="20" spans="2:10" ht="42.75" hidden="1">
      <c r="B20" s="186"/>
      <c r="C20" s="187" t="s">
        <v>1350</v>
      </c>
      <c r="D20" s="187" t="s">
        <v>1351</v>
      </c>
      <c r="E20" s="163"/>
      <c r="F20" s="167"/>
      <c r="G20" s="168"/>
      <c r="H20" s="168"/>
      <c r="I20" s="169"/>
      <c r="J20" s="163"/>
    </row>
    <row r="21" spans="2:10" ht="15">
      <c r="B21" s="186"/>
      <c r="C21" s="207"/>
      <c r="D21" s="187"/>
      <c r="E21" s="163"/>
      <c r="F21" s="167"/>
      <c r="G21" s="168"/>
      <c r="H21" s="168"/>
      <c r="I21" s="169"/>
      <c r="J21" s="163"/>
    </row>
    <row r="22" spans="2:10" ht="30">
      <c r="B22" s="186"/>
      <c r="C22" s="208" t="s">
        <v>1352</v>
      </c>
      <c r="D22" s="206"/>
      <c r="E22" s="163"/>
      <c r="F22" s="167"/>
      <c r="G22" s="168">
        <v>400000</v>
      </c>
      <c r="H22" s="168"/>
      <c r="I22" s="169">
        <v>400000</v>
      </c>
      <c r="J22" s="163"/>
    </row>
    <row r="23" spans="2:10" ht="15">
      <c r="B23" s="186"/>
      <c r="C23" s="209"/>
      <c r="D23" s="187"/>
      <c r="E23" s="163"/>
      <c r="F23" s="167"/>
      <c r="G23" s="168"/>
      <c r="H23" s="168"/>
      <c r="I23" s="169"/>
      <c r="J23" s="163"/>
    </row>
    <row r="24" spans="2:10" ht="30">
      <c r="B24" s="186"/>
      <c r="C24" s="208" t="s">
        <v>1353</v>
      </c>
      <c r="D24" s="187" t="s">
        <v>1354</v>
      </c>
      <c r="E24" s="163"/>
      <c r="F24" s="167"/>
      <c r="G24" s="168">
        <v>100000</v>
      </c>
      <c r="H24" s="168"/>
      <c r="I24" s="169">
        <v>100000</v>
      </c>
      <c r="J24" s="163"/>
    </row>
    <row r="25" spans="2:10" ht="14.25">
      <c r="B25" s="186"/>
      <c r="C25" s="210"/>
      <c r="D25" s="187"/>
      <c r="E25" s="163"/>
      <c r="F25" s="167"/>
      <c r="G25" s="168"/>
      <c r="H25" s="168"/>
      <c r="I25" s="169"/>
      <c r="J25" s="163"/>
    </row>
    <row r="26" spans="2:10" ht="30">
      <c r="B26" s="186"/>
      <c r="C26" s="211" t="s">
        <v>1355</v>
      </c>
      <c r="D26" s="187"/>
      <c r="E26" s="163"/>
      <c r="F26" s="167"/>
      <c r="G26" s="168"/>
      <c r="H26" s="168"/>
      <c r="I26" s="169"/>
      <c r="J26" s="163"/>
    </row>
    <row r="27" spans="2:10" ht="30">
      <c r="B27" s="186"/>
      <c r="C27" s="212" t="s">
        <v>1356</v>
      </c>
      <c r="D27" s="187" t="s">
        <v>1337</v>
      </c>
      <c r="E27" s="163"/>
      <c r="F27" s="167"/>
      <c r="G27" s="168">
        <v>200000</v>
      </c>
      <c r="H27" s="168"/>
      <c r="I27" s="169">
        <v>200000</v>
      </c>
      <c r="J27" s="163"/>
    </row>
    <row r="28" spans="2:10" ht="15">
      <c r="B28" s="186"/>
      <c r="C28" s="208"/>
      <c r="D28" s="187"/>
      <c r="E28" s="163"/>
      <c r="F28" s="167"/>
      <c r="G28" s="168"/>
      <c r="H28" s="168"/>
      <c r="I28" s="169"/>
      <c r="J28" s="163"/>
    </row>
    <row r="29" spans="2:10" ht="30">
      <c r="B29" s="186"/>
      <c r="C29" s="213" t="s">
        <v>1357</v>
      </c>
      <c r="D29" s="187"/>
      <c r="E29" s="163"/>
      <c r="F29" s="167"/>
      <c r="G29" s="168"/>
      <c r="H29" s="168"/>
      <c r="I29" s="169"/>
      <c r="J29" s="163"/>
    </row>
    <row r="30" spans="2:10" ht="15" hidden="1">
      <c r="B30" s="186"/>
      <c r="C30" s="212" t="s">
        <v>1358</v>
      </c>
      <c r="D30" s="187"/>
      <c r="E30" s="163"/>
      <c r="F30" s="167"/>
      <c r="G30" s="168"/>
      <c r="H30" s="168"/>
      <c r="I30" s="169"/>
      <c r="J30" s="163"/>
    </row>
    <row r="31" spans="2:10" ht="14.25" hidden="1">
      <c r="B31" s="186"/>
      <c r="C31" s="214" t="s">
        <v>1359</v>
      </c>
      <c r="D31" s="187"/>
      <c r="E31" s="163"/>
      <c r="F31" s="167"/>
      <c r="G31" s="168"/>
      <c r="H31" s="168"/>
      <c r="I31" s="169"/>
      <c r="J31" s="163"/>
    </row>
    <row r="32" spans="2:10" ht="14.25" hidden="1">
      <c r="B32" s="186"/>
      <c r="C32" s="214" t="s">
        <v>1360</v>
      </c>
      <c r="D32" s="187"/>
      <c r="E32" s="163"/>
      <c r="F32" s="167"/>
      <c r="G32" s="168"/>
      <c r="H32" s="168"/>
      <c r="I32" s="169"/>
      <c r="J32" s="163"/>
    </row>
    <row r="33" spans="2:10" ht="15" hidden="1">
      <c r="B33" s="186"/>
      <c r="C33" s="209" t="s">
        <v>3</v>
      </c>
      <c r="D33" s="187"/>
      <c r="E33" s="163"/>
      <c r="F33" s="167"/>
      <c r="G33" s="168"/>
      <c r="H33" s="168"/>
      <c r="I33" s="169"/>
      <c r="J33" s="163"/>
    </row>
    <row r="34" spans="2:10" ht="28.5" hidden="1">
      <c r="B34" s="186"/>
      <c r="C34" s="214" t="s">
        <v>1361</v>
      </c>
      <c r="D34" s="187" t="s">
        <v>1362</v>
      </c>
      <c r="E34" s="163"/>
      <c r="F34" s="167"/>
      <c r="G34" s="168"/>
      <c r="H34" s="168"/>
      <c r="I34" s="169">
        <v>0</v>
      </c>
      <c r="J34" s="163"/>
    </row>
    <row r="35" spans="2:10" ht="15">
      <c r="B35" s="186"/>
      <c r="C35" s="209" t="s">
        <v>4</v>
      </c>
      <c r="D35" s="187"/>
      <c r="E35" s="163"/>
      <c r="F35" s="167"/>
      <c r="G35" s="168">
        <v>150000</v>
      </c>
      <c r="H35" s="168"/>
      <c r="I35" s="169">
        <v>150000</v>
      </c>
      <c r="J35" s="163"/>
    </row>
    <row r="36" spans="2:10" ht="15">
      <c r="B36" s="186"/>
      <c r="C36" s="209" t="s">
        <v>1363</v>
      </c>
      <c r="D36" s="187"/>
      <c r="E36" s="163"/>
      <c r="F36" s="167"/>
      <c r="G36" s="168"/>
      <c r="H36" s="168"/>
      <c r="I36" s="169"/>
      <c r="J36" s="163"/>
    </row>
    <row r="37" spans="2:10" ht="15">
      <c r="B37" s="186"/>
      <c r="C37" s="209" t="s">
        <v>1364</v>
      </c>
      <c r="D37" s="187"/>
      <c r="E37" s="163"/>
      <c r="F37" s="167"/>
      <c r="G37" s="168"/>
      <c r="H37" s="168"/>
      <c r="I37" s="169"/>
      <c r="J37" s="163"/>
    </row>
    <row r="38" spans="2:10" ht="15">
      <c r="B38" s="186"/>
      <c r="C38" s="209" t="s">
        <v>1365</v>
      </c>
      <c r="D38" s="187"/>
      <c r="E38" s="163"/>
      <c r="F38" s="167"/>
      <c r="G38" s="168"/>
      <c r="H38" s="168"/>
      <c r="I38" s="169"/>
      <c r="J38" s="163"/>
    </row>
    <row r="39" spans="2:10" ht="14.25">
      <c r="B39" s="186"/>
      <c r="C39" s="215"/>
      <c r="D39" s="187"/>
      <c r="E39" s="163"/>
      <c r="F39" s="167"/>
      <c r="G39" s="168"/>
      <c r="H39" s="168"/>
      <c r="I39" s="169"/>
      <c r="J39" s="163"/>
    </row>
    <row r="40" spans="2:10" ht="30">
      <c r="B40" s="186"/>
      <c r="C40" s="209" t="s">
        <v>1366</v>
      </c>
      <c r="D40" s="187"/>
      <c r="E40" s="163"/>
      <c r="F40" s="167"/>
      <c r="G40" s="168"/>
      <c r="H40" s="168"/>
      <c r="I40" s="169"/>
      <c r="J40" s="163"/>
    </row>
    <row r="41" spans="2:10" ht="45">
      <c r="B41" s="186"/>
      <c r="C41" s="209" t="s">
        <v>1367</v>
      </c>
      <c r="D41" s="187"/>
      <c r="E41" s="163"/>
      <c r="F41" s="167"/>
      <c r="G41" s="168"/>
      <c r="H41" s="168"/>
      <c r="I41" s="169"/>
      <c r="J41" s="163"/>
    </row>
    <row r="42" spans="2:10" ht="28.5">
      <c r="B42" s="186"/>
      <c r="C42" s="214" t="s">
        <v>1368</v>
      </c>
      <c r="D42" s="187" t="s">
        <v>1369</v>
      </c>
      <c r="E42" s="163"/>
      <c r="F42" s="167"/>
      <c r="G42" s="168">
        <v>950000</v>
      </c>
      <c r="H42" s="168"/>
      <c r="I42" s="169">
        <v>950000</v>
      </c>
      <c r="J42" s="163"/>
    </row>
    <row r="43" spans="2:10" ht="28.5">
      <c r="B43" s="186"/>
      <c r="C43" s="214" t="s">
        <v>1370</v>
      </c>
      <c r="D43" s="187" t="s">
        <v>1369</v>
      </c>
      <c r="E43" s="163"/>
      <c r="F43" s="167"/>
      <c r="G43" s="168">
        <v>200000</v>
      </c>
      <c r="H43" s="168"/>
      <c r="I43" s="169">
        <v>200000</v>
      </c>
      <c r="J43" s="163"/>
    </row>
    <row r="44" spans="2:10" ht="45">
      <c r="B44" s="186"/>
      <c r="C44" s="208" t="s">
        <v>1371</v>
      </c>
      <c r="D44" s="187"/>
      <c r="E44" s="163"/>
      <c r="F44" s="167"/>
      <c r="G44" s="168"/>
      <c r="H44" s="168"/>
      <c r="I44" s="169"/>
      <c r="J44" s="163"/>
    </row>
    <row r="45" spans="2:10" ht="14.25" hidden="1">
      <c r="B45" s="186"/>
      <c r="C45" s="214" t="s">
        <v>1372</v>
      </c>
      <c r="D45" s="187" t="s">
        <v>1369</v>
      </c>
      <c r="E45" s="163"/>
      <c r="F45" s="167"/>
      <c r="G45" s="168">
        <v>0</v>
      </c>
      <c r="H45" s="168"/>
      <c r="I45" s="169">
        <v>0</v>
      </c>
      <c r="J45" s="163"/>
    </row>
    <row r="46" spans="2:10" ht="28.5">
      <c r="B46" s="186"/>
      <c r="C46" s="214" t="s">
        <v>1373</v>
      </c>
      <c r="D46" s="187" t="s">
        <v>1369</v>
      </c>
      <c r="E46" s="163"/>
      <c r="F46" s="167"/>
      <c r="G46" s="168">
        <v>40000</v>
      </c>
      <c r="H46" s="168"/>
      <c r="I46" s="169">
        <v>40000</v>
      </c>
      <c r="J46" s="163"/>
    </row>
    <row r="47" spans="2:10" ht="14.25" hidden="1">
      <c r="B47" s="186"/>
      <c r="C47" s="214" t="s">
        <v>1374</v>
      </c>
      <c r="D47" s="187" t="s">
        <v>1369</v>
      </c>
      <c r="E47" s="163"/>
      <c r="F47" s="167"/>
      <c r="G47" s="168"/>
      <c r="H47" s="168"/>
      <c r="I47" s="169">
        <v>0</v>
      </c>
      <c r="J47" s="163"/>
    </row>
    <row r="48" spans="2:10" ht="28.5">
      <c r="B48" s="186"/>
      <c r="C48" s="214" t="s">
        <v>1375</v>
      </c>
      <c r="D48" s="187" t="s">
        <v>1369</v>
      </c>
      <c r="E48" s="163"/>
      <c r="F48" s="167"/>
      <c r="G48" s="168">
        <v>165000</v>
      </c>
      <c r="H48" s="168"/>
      <c r="I48" s="169">
        <v>165000</v>
      </c>
      <c r="J48" s="163"/>
    </row>
    <row r="49" spans="2:10" ht="42.75">
      <c r="B49" s="186"/>
      <c r="C49" s="214" t="s">
        <v>1376</v>
      </c>
      <c r="D49" s="187" t="s">
        <v>1369</v>
      </c>
      <c r="E49" s="163"/>
      <c r="F49" s="167"/>
      <c r="G49" s="168">
        <v>50000</v>
      </c>
      <c r="H49" s="168"/>
      <c r="I49" s="169">
        <v>50000</v>
      </c>
      <c r="J49" s="163"/>
    </row>
    <row r="50" spans="2:10" ht="14.25" hidden="1">
      <c r="B50" s="186"/>
      <c r="C50" s="214" t="s">
        <v>1377</v>
      </c>
      <c r="D50" s="187" t="s">
        <v>1369</v>
      </c>
      <c r="E50" s="163"/>
      <c r="F50" s="167"/>
      <c r="G50" s="168"/>
      <c r="H50" s="168"/>
      <c r="I50" s="169">
        <v>0</v>
      </c>
      <c r="J50" s="163"/>
    </row>
    <row r="51" spans="2:10" ht="14.25" hidden="1">
      <c r="B51" s="186"/>
      <c r="C51" s="214" t="s">
        <v>1378</v>
      </c>
      <c r="D51" s="187" t="s">
        <v>1369</v>
      </c>
      <c r="E51" s="163"/>
      <c r="F51" s="167"/>
      <c r="G51" s="168"/>
      <c r="H51" s="168"/>
      <c r="I51" s="169">
        <v>0</v>
      </c>
      <c r="J51" s="163"/>
    </row>
    <row r="52" spans="2:10" ht="28.5" hidden="1">
      <c r="B52" s="186"/>
      <c r="C52" s="214" t="s">
        <v>1379</v>
      </c>
      <c r="D52" s="187" t="s">
        <v>1369</v>
      </c>
      <c r="E52" s="163"/>
      <c r="F52" s="167"/>
      <c r="G52" s="168"/>
      <c r="H52" s="168"/>
      <c r="I52" s="169">
        <v>0</v>
      </c>
      <c r="J52" s="163"/>
    </row>
    <row r="53" spans="2:10" ht="28.5">
      <c r="B53" s="186"/>
      <c r="C53" s="214" t="s">
        <v>1380</v>
      </c>
      <c r="D53" s="187" t="s">
        <v>1369</v>
      </c>
      <c r="E53" s="163"/>
      <c r="F53" s="167"/>
      <c r="G53" s="168">
        <v>220000</v>
      </c>
      <c r="H53" s="168"/>
      <c r="I53" s="169">
        <v>220000</v>
      </c>
      <c r="J53" s="163"/>
    </row>
    <row r="54" spans="2:10" ht="14.25">
      <c r="B54" s="186"/>
      <c r="C54" s="214"/>
      <c r="D54" s="187"/>
      <c r="E54" s="163"/>
      <c r="F54" s="167"/>
      <c r="G54" s="168"/>
      <c r="H54" s="168"/>
      <c r="I54" s="169"/>
      <c r="J54" s="163"/>
    </row>
    <row r="55" spans="2:10" ht="15">
      <c r="B55" s="186"/>
      <c r="C55" s="216" t="s">
        <v>1381</v>
      </c>
      <c r="D55" s="217"/>
      <c r="E55" s="163"/>
      <c r="F55" s="167"/>
      <c r="G55" s="168"/>
      <c r="H55" s="168"/>
      <c r="I55" s="169"/>
      <c r="J55" s="163"/>
    </row>
    <row r="56" spans="2:10" ht="42.75">
      <c r="B56" s="186"/>
      <c r="C56" s="214" t="s">
        <v>1382</v>
      </c>
      <c r="D56" s="187"/>
      <c r="E56" s="163"/>
      <c r="F56" s="167">
        <v>869000</v>
      </c>
      <c r="G56" s="168">
        <v>2128000</v>
      </c>
      <c r="H56" s="168"/>
      <c r="I56" s="169">
        <v>2997000</v>
      </c>
      <c r="J56" s="163"/>
    </row>
    <row r="57" spans="2:10" ht="15" hidden="1">
      <c r="B57" s="186"/>
      <c r="C57" s="206" t="s">
        <v>680</v>
      </c>
      <c r="D57" s="187"/>
      <c r="E57" s="163"/>
      <c r="F57" s="167"/>
      <c r="G57" s="168"/>
      <c r="H57" s="168"/>
      <c r="I57" s="169"/>
      <c r="J57" s="163"/>
    </row>
    <row r="58" spans="2:10" ht="28.5" hidden="1">
      <c r="B58" s="186"/>
      <c r="C58" s="214" t="s">
        <v>1383</v>
      </c>
      <c r="D58" s="187"/>
      <c r="E58" s="163"/>
      <c r="F58" s="167"/>
      <c r="G58" s="168"/>
      <c r="H58" s="168"/>
      <c r="I58" s="169"/>
      <c r="J58" s="163"/>
    </row>
    <row r="59" spans="2:10" ht="28.5" hidden="1">
      <c r="B59" s="186"/>
      <c r="C59" s="214" t="s">
        <v>1384</v>
      </c>
      <c r="D59" s="187"/>
      <c r="E59" s="163"/>
      <c r="F59" s="167"/>
      <c r="G59" s="168"/>
      <c r="H59" s="168"/>
      <c r="I59" s="169"/>
      <c r="J59" s="163"/>
    </row>
    <row r="60" spans="2:10" ht="14.25">
      <c r="B60" s="186"/>
      <c r="C60" s="187"/>
      <c r="D60" s="187"/>
      <c r="E60" s="163"/>
      <c r="F60" s="167"/>
      <c r="G60" s="168"/>
      <c r="H60" s="168"/>
      <c r="I60" s="169"/>
      <c r="J60" s="163"/>
    </row>
    <row r="61" spans="2:10" ht="30">
      <c r="B61" s="186"/>
      <c r="C61" s="207" t="s">
        <v>1385</v>
      </c>
      <c r="D61" s="187" t="s">
        <v>1337</v>
      </c>
      <c r="E61" s="163"/>
      <c r="F61" s="167"/>
      <c r="G61" s="168">
        <v>75000</v>
      </c>
      <c r="H61" s="168"/>
      <c r="I61" s="169">
        <v>75000</v>
      </c>
      <c r="J61" s="163"/>
    </row>
    <row r="62" spans="2:10" ht="14.25">
      <c r="B62" s="186"/>
      <c r="C62" s="215"/>
      <c r="D62" s="187"/>
      <c r="E62" s="163"/>
      <c r="F62" s="167"/>
      <c r="G62" s="168"/>
      <c r="H62" s="168"/>
      <c r="I62" s="169"/>
      <c r="J62" s="163"/>
    </row>
    <row r="63" spans="2:10" ht="15">
      <c r="B63" s="186"/>
      <c r="C63" s="218" t="s">
        <v>1386</v>
      </c>
      <c r="D63" s="187"/>
      <c r="E63" s="163"/>
      <c r="F63" s="167"/>
      <c r="G63" s="168"/>
      <c r="H63" s="168"/>
      <c r="I63" s="169"/>
      <c r="J63" s="163"/>
    </row>
    <row r="64" spans="2:10" ht="28.5">
      <c r="B64" s="186"/>
      <c r="C64" s="214" t="s">
        <v>1387</v>
      </c>
      <c r="D64" s="187" t="s">
        <v>1337</v>
      </c>
      <c r="E64" s="163"/>
      <c r="F64" s="167"/>
      <c r="G64" s="168">
        <v>70000</v>
      </c>
      <c r="H64" s="168"/>
      <c r="I64" s="169">
        <v>70000</v>
      </c>
      <c r="J64" s="163"/>
    </row>
    <row r="65" spans="2:10" ht="42.75">
      <c r="B65" s="186"/>
      <c r="C65" s="214" t="s">
        <v>1388</v>
      </c>
      <c r="D65" s="187" t="s">
        <v>1389</v>
      </c>
      <c r="E65" s="163"/>
      <c r="F65" s="167"/>
      <c r="G65" s="168"/>
      <c r="H65" s="168">
        <v>20000</v>
      </c>
      <c r="I65" s="169">
        <v>20000</v>
      </c>
      <c r="J65" s="163"/>
    </row>
    <row r="66" spans="2:10" ht="14.25">
      <c r="B66" s="186"/>
      <c r="C66" s="214" t="s">
        <v>1390</v>
      </c>
      <c r="D66" s="187" t="s">
        <v>1389</v>
      </c>
      <c r="E66" s="163"/>
      <c r="F66" s="167"/>
      <c r="G66" s="168"/>
      <c r="H66" s="168">
        <v>280000</v>
      </c>
      <c r="I66" s="169">
        <v>280000</v>
      </c>
      <c r="J66" s="163"/>
    </row>
    <row r="67" spans="2:10" ht="28.5" hidden="1">
      <c r="B67" s="186"/>
      <c r="C67" s="214" t="s">
        <v>1391</v>
      </c>
      <c r="D67" s="187" t="s">
        <v>1389</v>
      </c>
      <c r="E67" s="163"/>
      <c r="F67" s="167"/>
      <c r="G67" s="168"/>
      <c r="H67" s="168"/>
      <c r="I67" s="169">
        <v>0</v>
      </c>
      <c r="J67" s="163"/>
    </row>
    <row r="68" spans="2:10" ht="28.5" hidden="1">
      <c r="B68" s="186"/>
      <c r="C68" s="214" t="s">
        <v>1392</v>
      </c>
      <c r="D68" s="187" t="s">
        <v>1389</v>
      </c>
      <c r="E68" s="163"/>
      <c r="F68" s="167"/>
      <c r="G68" s="168"/>
      <c r="H68" s="168"/>
      <c r="I68" s="169">
        <v>0</v>
      </c>
      <c r="J68" s="163"/>
    </row>
    <row r="69" spans="2:10" ht="14.25">
      <c r="B69" s="186"/>
      <c r="C69" s="187"/>
      <c r="D69" s="187"/>
      <c r="E69" s="163"/>
      <c r="F69" s="167"/>
      <c r="G69" s="168"/>
      <c r="H69" s="168"/>
      <c r="I69" s="169"/>
      <c r="J69" s="163"/>
    </row>
    <row r="70" spans="2:10" ht="15">
      <c r="B70" s="186"/>
      <c r="C70" s="219" t="s">
        <v>1393</v>
      </c>
      <c r="D70" s="187"/>
      <c r="E70" s="163"/>
      <c r="F70" s="167"/>
      <c r="G70" s="168"/>
      <c r="H70" s="168"/>
      <c r="I70" s="169"/>
      <c r="J70" s="163"/>
    </row>
    <row r="71" spans="2:10" ht="28.5">
      <c r="B71" s="186"/>
      <c r="C71" s="214" t="s">
        <v>1394</v>
      </c>
      <c r="D71" s="187" t="s">
        <v>1337</v>
      </c>
      <c r="E71" s="163"/>
      <c r="F71" s="167"/>
      <c r="G71" s="168">
        <v>70000</v>
      </c>
      <c r="H71" s="168"/>
      <c r="I71" s="169">
        <v>70000</v>
      </c>
      <c r="J71" s="163"/>
    </row>
    <row r="72" spans="2:10" ht="28.5" hidden="1">
      <c r="B72" s="186"/>
      <c r="C72" s="214" t="s">
        <v>1395</v>
      </c>
      <c r="D72" s="187" t="s">
        <v>1396</v>
      </c>
      <c r="E72" s="163"/>
      <c r="F72" s="167"/>
      <c r="G72" s="168"/>
      <c r="H72" s="168"/>
      <c r="I72" s="169">
        <v>0</v>
      </c>
      <c r="J72" s="163"/>
    </row>
    <row r="73" spans="2:10" ht="14.25">
      <c r="B73" s="186"/>
      <c r="C73" s="220"/>
      <c r="D73" s="187"/>
      <c r="E73" s="163"/>
      <c r="F73" s="167"/>
      <c r="G73" s="168"/>
      <c r="H73" s="168"/>
      <c r="I73" s="169"/>
      <c r="J73" s="163"/>
    </row>
    <row r="74" spans="2:10" ht="30" hidden="1">
      <c r="B74" s="186"/>
      <c r="C74" s="211" t="s">
        <v>1397</v>
      </c>
      <c r="D74" s="187"/>
      <c r="E74" s="163"/>
      <c r="F74" s="167"/>
      <c r="G74" s="168"/>
      <c r="H74" s="168"/>
      <c r="I74" s="169"/>
      <c r="J74" s="163"/>
    </row>
    <row r="75" spans="2:10" ht="30" hidden="1">
      <c r="B75" s="186"/>
      <c r="C75" s="219" t="s">
        <v>1398</v>
      </c>
      <c r="D75" s="187"/>
      <c r="E75" s="163"/>
      <c r="F75" s="167"/>
      <c r="G75" s="168"/>
      <c r="H75" s="168"/>
      <c r="I75" s="169"/>
      <c r="J75" s="163"/>
    </row>
    <row r="76" spans="2:10" ht="28.5" hidden="1">
      <c r="B76" s="186"/>
      <c r="C76" s="214" t="s">
        <v>1399</v>
      </c>
      <c r="D76" s="187" t="s">
        <v>1400</v>
      </c>
      <c r="E76" s="163"/>
      <c r="F76" s="167"/>
      <c r="G76" s="168"/>
      <c r="H76" s="168"/>
      <c r="I76" s="169">
        <v>0</v>
      </c>
      <c r="J76" s="163"/>
    </row>
    <row r="77" spans="2:10" ht="14.25" hidden="1">
      <c r="B77" s="186"/>
      <c r="C77" s="220"/>
      <c r="D77" s="187"/>
      <c r="E77" s="163"/>
      <c r="F77" s="167"/>
      <c r="G77" s="168"/>
      <c r="H77" s="168"/>
      <c r="I77" s="169"/>
      <c r="J77" s="163"/>
    </row>
    <row r="78" spans="2:10" ht="30">
      <c r="B78" s="186"/>
      <c r="C78" s="211" t="s">
        <v>1401</v>
      </c>
      <c r="D78" s="187"/>
      <c r="E78" s="163"/>
      <c r="F78" s="167"/>
      <c r="G78" s="168"/>
      <c r="H78" s="168"/>
      <c r="I78" s="169"/>
      <c r="J78" s="163"/>
    </row>
    <row r="79" spans="2:10" ht="14.25">
      <c r="B79" s="186"/>
      <c r="C79" s="214" t="s">
        <v>1402</v>
      </c>
      <c r="D79" s="187" t="s">
        <v>1403</v>
      </c>
      <c r="E79" s="163"/>
      <c r="F79" s="167"/>
      <c r="G79" s="168"/>
      <c r="H79" s="168">
        <v>35000</v>
      </c>
      <c r="I79" s="169">
        <v>35000</v>
      </c>
      <c r="J79" s="163"/>
    </row>
    <row r="80" spans="2:10" ht="42.75" hidden="1">
      <c r="B80" s="186"/>
      <c r="C80" s="214" t="s">
        <v>1404</v>
      </c>
      <c r="D80" s="187" t="s">
        <v>1403</v>
      </c>
      <c r="E80" s="163"/>
      <c r="F80" s="167"/>
      <c r="G80" s="168"/>
      <c r="H80" s="168"/>
      <c r="I80" s="169">
        <v>0</v>
      </c>
      <c r="J80" s="163"/>
    </row>
    <row r="81" spans="2:10" ht="14.25">
      <c r="B81" s="186"/>
      <c r="C81" s="214" t="s">
        <v>1405</v>
      </c>
      <c r="D81" s="187" t="s">
        <v>1403</v>
      </c>
      <c r="E81" s="163"/>
      <c r="F81" s="167"/>
      <c r="G81" s="168"/>
      <c r="H81" s="168">
        <v>15000</v>
      </c>
      <c r="I81" s="169">
        <v>15000</v>
      </c>
      <c r="J81" s="163"/>
    </row>
    <row r="82" spans="2:10" ht="14.25" hidden="1">
      <c r="B82" s="186"/>
      <c r="C82" s="214" t="s">
        <v>1406</v>
      </c>
      <c r="D82" s="187" t="s">
        <v>1403</v>
      </c>
      <c r="E82" s="163"/>
      <c r="F82" s="167"/>
      <c r="G82" s="168"/>
      <c r="H82" s="168"/>
      <c r="I82" s="169">
        <v>0</v>
      </c>
      <c r="J82" s="163"/>
    </row>
    <row r="83" spans="2:10" ht="14.25">
      <c r="B83" s="186"/>
      <c r="C83" s="214" t="s">
        <v>1407</v>
      </c>
      <c r="D83" s="187" t="s">
        <v>1403</v>
      </c>
      <c r="E83" s="163"/>
      <c r="F83" s="167"/>
      <c r="G83" s="168"/>
      <c r="H83" s="168">
        <v>20000</v>
      </c>
      <c r="I83" s="169">
        <v>20000</v>
      </c>
      <c r="J83" s="163"/>
    </row>
    <row r="84" spans="2:10" ht="14.25" hidden="1">
      <c r="B84" s="186"/>
      <c r="C84" s="214" t="s">
        <v>1408</v>
      </c>
      <c r="D84" s="187" t="s">
        <v>1403</v>
      </c>
      <c r="E84" s="163"/>
      <c r="F84" s="167"/>
      <c r="G84" s="168"/>
      <c r="H84" s="168"/>
      <c r="I84" s="169">
        <v>0</v>
      </c>
      <c r="J84" s="163"/>
    </row>
    <row r="85" spans="2:10" ht="14.25">
      <c r="B85" s="186"/>
      <c r="C85" s="214" t="s">
        <v>1409</v>
      </c>
      <c r="D85" s="187" t="s">
        <v>1403</v>
      </c>
      <c r="E85" s="163"/>
      <c r="F85" s="167"/>
      <c r="G85" s="168"/>
      <c r="H85" s="168">
        <v>70000</v>
      </c>
      <c r="I85" s="169">
        <v>70000</v>
      </c>
      <c r="J85" s="163"/>
    </row>
    <row r="86" spans="2:10" ht="28.5" hidden="1">
      <c r="B86" s="186"/>
      <c r="C86" s="214" t="s">
        <v>1410</v>
      </c>
      <c r="D86" s="187" t="s">
        <v>1403</v>
      </c>
      <c r="E86" s="163"/>
      <c r="F86" s="167"/>
      <c r="G86" s="168"/>
      <c r="H86" s="168"/>
      <c r="I86" s="169">
        <v>0</v>
      </c>
      <c r="J86" s="163"/>
    </row>
    <row r="87" spans="2:10" ht="28.5" hidden="1">
      <c r="B87" s="186"/>
      <c r="C87" s="214" t="s">
        <v>1411</v>
      </c>
      <c r="D87" s="187" t="s">
        <v>1403</v>
      </c>
      <c r="E87" s="163"/>
      <c r="F87" s="167"/>
      <c r="G87" s="168"/>
      <c r="H87" s="168"/>
      <c r="I87" s="169">
        <v>0</v>
      </c>
      <c r="J87" s="163"/>
    </row>
    <row r="88" spans="2:10" ht="28.5">
      <c r="B88" s="186"/>
      <c r="C88" s="214" t="s">
        <v>1412</v>
      </c>
      <c r="D88" s="187" t="s">
        <v>1403</v>
      </c>
      <c r="E88" s="163"/>
      <c r="F88" s="167"/>
      <c r="G88" s="168"/>
      <c r="H88" s="168">
        <v>15000</v>
      </c>
      <c r="I88" s="169">
        <v>15000</v>
      </c>
      <c r="J88" s="163"/>
    </row>
    <row r="89" spans="2:10" ht="28.5">
      <c r="B89" s="186"/>
      <c r="C89" s="214" t="s">
        <v>1413</v>
      </c>
      <c r="D89" s="187" t="s">
        <v>1403</v>
      </c>
      <c r="E89" s="163"/>
      <c r="F89" s="167"/>
      <c r="G89" s="168"/>
      <c r="H89" s="168"/>
      <c r="I89" s="169"/>
      <c r="J89" s="163"/>
    </row>
    <row r="90" spans="2:10" ht="14.25">
      <c r="B90" s="186"/>
      <c r="C90" s="221"/>
      <c r="D90" s="222"/>
      <c r="E90" s="163"/>
      <c r="F90" s="167"/>
      <c r="G90" s="168"/>
      <c r="H90" s="168"/>
      <c r="I90" s="169"/>
      <c r="J90" s="163"/>
    </row>
    <row r="91" spans="2:10" ht="30">
      <c r="B91" s="186"/>
      <c r="C91" s="216" t="s">
        <v>1414</v>
      </c>
      <c r="D91" s="222"/>
      <c r="E91" s="163"/>
      <c r="F91" s="167"/>
      <c r="G91" s="168"/>
      <c r="H91" s="168"/>
      <c r="I91" s="169"/>
      <c r="J91" s="163"/>
    </row>
    <row r="92" spans="2:10" ht="30">
      <c r="B92" s="186"/>
      <c r="C92" s="208" t="s">
        <v>1415</v>
      </c>
      <c r="D92" s="187" t="s">
        <v>1416</v>
      </c>
      <c r="E92" s="163"/>
      <c r="F92" s="167"/>
      <c r="G92" s="168">
        <v>75000</v>
      </c>
      <c r="H92" s="168"/>
      <c r="I92" s="169">
        <v>75000</v>
      </c>
      <c r="J92" s="163"/>
    </row>
    <row r="93" spans="2:10" ht="14.25">
      <c r="B93" s="186"/>
      <c r="C93" s="215"/>
      <c r="D93" s="187"/>
      <c r="E93" s="163"/>
      <c r="F93" s="167"/>
      <c r="G93" s="168"/>
      <c r="H93" s="168"/>
      <c r="I93" s="169"/>
      <c r="J93" s="163"/>
    </row>
    <row r="94" spans="2:10" ht="15">
      <c r="B94" s="186"/>
      <c r="C94" s="206" t="s">
        <v>1417</v>
      </c>
      <c r="D94" s="187" t="s">
        <v>1416</v>
      </c>
      <c r="E94" s="163"/>
      <c r="F94" s="167"/>
      <c r="G94" s="168">
        <v>30000</v>
      </c>
      <c r="H94" s="168"/>
      <c r="I94" s="169">
        <v>30000</v>
      </c>
      <c r="J94" s="163"/>
    </row>
    <row r="95" spans="2:10" ht="15">
      <c r="B95" s="186"/>
      <c r="C95" s="209"/>
      <c r="D95" s="187"/>
      <c r="E95" s="163"/>
      <c r="F95" s="167"/>
      <c r="G95" s="168"/>
      <c r="H95" s="168"/>
      <c r="I95" s="169"/>
      <c r="J95" s="163"/>
    </row>
    <row r="96" spans="2:10" ht="15">
      <c r="B96" s="186"/>
      <c r="C96" s="355" t="s">
        <v>1418</v>
      </c>
      <c r="D96" s="187" t="s">
        <v>1416</v>
      </c>
      <c r="E96" s="163"/>
      <c r="F96" s="167"/>
      <c r="G96" s="168">
        <v>30000</v>
      </c>
      <c r="H96" s="168"/>
      <c r="I96" s="169">
        <v>30000</v>
      </c>
      <c r="J96" s="163"/>
    </row>
    <row r="97" spans="2:10" ht="14.25">
      <c r="B97" s="186"/>
      <c r="C97" s="187"/>
      <c r="D97" s="187"/>
      <c r="E97" s="163"/>
      <c r="F97" s="167"/>
      <c r="G97" s="168"/>
      <c r="H97" s="168"/>
      <c r="I97" s="169"/>
      <c r="J97" s="163"/>
    </row>
    <row r="98" spans="2:10" ht="30">
      <c r="B98" s="186"/>
      <c r="C98" s="207" t="s">
        <v>1419</v>
      </c>
      <c r="D98" s="187" t="s">
        <v>1416</v>
      </c>
      <c r="E98" s="163"/>
      <c r="F98" s="167"/>
      <c r="G98" s="168">
        <v>50000</v>
      </c>
      <c r="H98" s="168"/>
      <c r="I98" s="169">
        <v>50000</v>
      </c>
      <c r="J98" s="163"/>
    </row>
    <row r="99" spans="2:10" ht="14.25" hidden="1">
      <c r="B99" s="186"/>
      <c r="C99" s="214" t="s">
        <v>1420</v>
      </c>
      <c r="D99" s="187" t="s">
        <v>1421</v>
      </c>
      <c r="E99" s="163"/>
      <c r="F99" s="167"/>
      <c r="G99" s="168"/>
      <c r="H99" s="168"/>
      <c r="I99" s="169"/>
      <c r="J99" s="163"/>
    </row>
    <row r="100" spans="2:10" ht="14.25">
      <c r="B100" s="186"/>
      <c r="C100" s="214"/>
      <c r="D100" s="187"/>
      <c r="E100" s="163"/>
      <c r="F100" s="167"/>
      <c r="G100" s="168"/>
      <c r="H100" s="168"/>
      <c r="I100" s="169"/>
      <c r="J100" s="163"/>
    </row>
    <row r="101" spans="2:10" ht="30" hidden="1">
      <c r="B101" s="186"/>
      <c r="C101" s="211" t="s">
        <v>1422</v>
      </c>
      <c r="D101" s="187"/>
      <c r="E101" s="163"/>
      <c r="F101" s="167"/>
      <c r="G101" s="168"/>
      <c r="H101" s="168"/>
      <c r="I101" s="169"/>
      <c r="J101" s="163"/>
    </row>
    <row r="102" spans="2:10" ht="14.25" hidden="1">
      <c r="B102" s="186"/>
      <c r="C102" s="221"/>
      <c r="D102" s="222"/>
      <c r="E102" s="163"/>
      <c r="F102" s="167"/>
      <c r="G102" s="168"/>
      <c r="H102" s="168"/>
      <c r="I102" s="169"/>
      <c r="J102" s="163"/>
    </row>
    <row r="103" spans="2:10" ht="30">
      <c r="B103" s="186"/>
      <c r="C103" s="216" t="s">
        <v>1423</v>
      </c>
      <c r="D103" s="222"/>
      <c r="E103" s="163"/>
      <c r="F103" s="167"/>
      <c r="G103" s="168"/>
      <c r="H103" s="168"/>
      <c r="I103" s="169"/>
      <c r="J103" s="163"/>
    </row>
    <row r="104" spans="2:10" ht="28.5">
      <c r="B104" s="186"/>
      <c r="C104" s="214" t="s">
        <v>1424</v>
      </c>
      <c r="D104" s="187" t="s">
        <v>1425</v>
      </c>
      <c r="E104" s="163"/>
      <c r="F104" s="167"/>
      <c r="G104" s="168">
        <v>1040000</v>
      </c>
      <c r="H104" s="168">
        <v>270000</v>
      </c>
      <c r="I104" s="169">
        <v>1310000</v>
      </c>
      <c r="J104" s="163"/>
    </row>
    <row r="105" spans="2:10" ht="14.25" hidden="1">
      <c r="B105" s="186"/>
      <c r="C105" s="187" t="s">
        <v>1426</v>
      </c>
      <c r="D105" s="187" t="s">
        <v>1427</v>
      </c>
      <c r="E105" s="163"/>
      <c r="F105" s="167"/>
      <c r="G105" s="168"/>
      <c r="H105" s="168"/>
      <c r="I105" s="169"/>
      <c r="J105" s="163"/>
    </row>
    <row r="106" spans="2:10" ht="28.5">
      <c r="B106" s="186"/>
      <c r="C106" s="187" t="s">
        <v>1428</v>
      </c>
      <c r="D106" s="187" t="s">
        <v>1429</v>
      </c>
      <c r="E106" s="163"/>
      <c r="F106" s="167"/>
      <c r="G106" s="168">
        <v>1400000</v>
      </c>
      <c r="H106" s="168"/>
      <c r="I106" s="169">
        <v>1400000</v>
      </c>
      <c r="J106" s="163"/>
    </row>
    <row r="107" spans="2:10" ht="28.5">
      <c r="B107" s="186"/>
      <c r="C107" s="187" t="s">
        <v>1430</v>
      </c>
      <c r="D107" s="187" t="s">
        <v>1389</v>
      </c>
      <c r="E107" s="163"/>
      <c r="F107" s="167"/>
      <c r="G107" s="168"/>
      <c r="H107" s="168">
        <v>510000</v>
      </c>
      <c r="I107" s="169">
        <v>510000</v>
      </c>
      <c r="J107" s="163"/>
    </row>
    <row r="108" spans="2:10" ht="28.5">
      <c r="B108" s="186"/>
      <c r="C108" s="187" t="s">
        <v>1431</v>
      </c>
      <c r="D108" s="187" t="s">
        <v>1432</v>
      </c>
      <c r="E108" s="163"/>
      <c r="F108" s="167"/>
      <c r="G108" s="168"/>
      <c r="H108" s="168"/>
      <c r="I108" s="169"/>
      <c r="J108" s="163"/>
    </row>
    <row r="109" spans="2:10" ht="28.5">
      <c r="B109" s="186"/>
      <c r="C109" s="187" t="s">
        <v>1433</v>
      </c>
      <c r="D109" s="187" t="s">
        <v>1432</v>
      </c>
      <c r="E109" s="163"/>
      <c r="F109" s="167"/>
      <c r="G109" s="168"/>
      <c r="H109" s="168"/>
      <c r="I109" s="169"/>
      <c r="J109" s="163"/>
    </row>
    <row r="110" spans="2:10" ht="28.5">
      <c r="B110" s="186"/>
      <c r="C110" s="187" t="s">
        <v>1434</v>
      </c>
      <c r="D110" s="187" t="s">
        <v>1435</v>
      </c>
      <c r="E110" s="163"/>
      <c r="F110" s="167"/>
      <c r="G110" s="168">
        <v>1753000</v>
      </c>
      <c r="H110" s="168"/>
      <c r="I110" s="169">
        <v>1753000</v>
      </c>
      <c r="J110" s="163"/>
    </row>
    <row r="111" spans="2:10" ht="28.5">
      <c r="B111" s="186"/>
      <c r="C111" s="187" t="s">
        <v>1436</v>
      </c>
      <c r="D111" s="187" t="s">
        <v>1437</v>
      </c>
      <c r="E111" s="163"/>
      <c r="F111" s="167"/>
      <c r="G111" s="168"/>
      <c r="H111" s="168"/>
      <c r="I111" s="169">
        <v>0</v>
      </c>
      <c r="J111" s="163"/>
    </row>
    <row r="112" spans="2:10" ht="15">
      <c r="B112" s="186"/>
      <c r="C112" s="211" t="s">
        <v>1438</v>
      </c>
      <c r="D112" s="187"/>
      <c r="E112" s="163"/>
      <c r="F112" s="167"/>
      <c r="G112" s="168"/>
      <c r="H112" s="168"/>
      <c r="I112" s="169"/>
      <c r="J112" s="163"/>
    </row>
    <row r="113" spans="2:10" ht="28.5">
      <c r="B113" s="186"/>
      <c r="C113" s="214" t="s">
        <v>1439</v>
      </c>
      <c r="D113" s="187" t="s">
        <v>1416</v>
      </c>
      <c r="E113" s="175"/>
      <c r="F113" s="167"/>
      <c r="G113" s="168">
        <v>10000</v>
      </c>
      <c r="H113" s="168">
        <v>5000</v>
      </c>
      <c r="I113" s="169">
        <v>15000</v>
      </c>
      <c r="J113" s="175"/>
    </row>
    <row r="114" spans="2:10" ht="15">
      <c r="B114" s="186"/>
      <c r="C114" s="214" t="s">
        <v>1440</v>
      </c>
      <c r="D114" s="187" t="s">
        <v>1441</v>
      </c>
      <c r="E114" s="175"/>
      <c r="F114" s="167"/>
      <c r="G114" s="168"/>
      <c r="H114" s="168">
        <v>21000</v>
      </c>
      <c r="I114" s="169">
        <v>21000</v>
      </c>
      <c r="J114" s="175"/>
    </row>
    <row r="115" spans="2:10" s="223" customFormat="1" ht="15">
      <c r="B115" s="186"/>
      <c r="C115" s="215"/>
      <c r="D115" s="187"/>
      <c r="E115" s="175"/>
      <c r="F115" s="167"/>
      <c r="G115" s="168"/>
      <c r="H115" s="168"/>
      <c r="I115" s="169"/>
      <c r="J115" s="175"/>
    </row>
    <row r="116" spans="2:10" ht="30">
      <c r="B116" s="186"/>
      <c r="C116" s="211" t="s">
        <v>1442</v>
      </c>
      <c r="D116" s="187"/>
      <c r="E116" s="175"/>
      <c r="F116" s="167"/>
      <c r="G116" s="168"/>
      <c r="H116" s="168"/>
      <c r="I116" s="169"/>
      <c r="J116" s="175"/>
    </row>
    <row r="117" spans="2:10" ht="57">
      <c r="B117" s="186"/>
      <c r="C117" s="187" t="s">
        <v>1443</v>
      </c>
      <c r="D117" s="187" t="s">
        <v>1444</v>
      </c>
      <c r="E117" s="175"/>
      <c r="F117" s="167"/>
      <c r="G117" s="168">
        <v>50000</v>
      </c>
      <c r="H117" s="168"/>
      <c r="I117" s="169">
        <v>50000</v>
      </c>
      <c r="J117" s="175"/>
    </row>
    <row r="118" spans="2:10" ht="15">
      <c r="B118" s="186"/>
      <c r="C118" s="215"/>
      <c r="D118" s="187"/>
      <c r="E118" s="175"/>
      <c r="F118" s="167"/>
      <c r="G118" s="168"/>
      <c r="H118" s="168"/>
      <c r="I118" s="169"/>
      <c r="J118" s="175"/>
    </row>
    <row r="119" spans="2:10" ht="15">
      <c r="B119" s="186"/>
      <c r="C119" s="207" t="s">
        <v>738</v>
      </c>
      <c r="D119" s="187"/>
      <c r="E119" s="175"/>
      <c r="F119" s="167"/>
      <c r="G119" s="168"/>
      <c r="H119" s="168"/>
      <c r="I119" s="169"/>
      <c r="J119" s="175"/>
    </row>
    <row r="120" spans="2:10" ht="28.5">
      <c r="B120" s="186"/>
      <c r="C120" s="214" t="s">
        <v>1445</v>
      </c>
      <c r="D120" s="187" t="s">
        <v>1446</v>
      </c>
      <c r="E120" s="175"/>
      <c r="F120" s="167"/>
      <c r="G120" s="168"/>
      <c r="H120" s="168">
        <v>70000</v>
      </c>
      <c r="I120" s="169">
        <v>70000</v>
      </c>
      <c r="J120" s="175"/>
    </row>
    <row r="121" spans="2:10" ht="28.5" hidden="1">
      <c r="B121" s="186"/>
      <c r="C121" s="214" t="s">
        <v>1447</v>
      </c>
      <c r="D121" s="187" t="s">
        <v>1446</v>
      </c>
      <c r="E121" s="175"/>
      <c r="F121" s="167"/>
      <c r="G121" s="168"/>
      <c r="H121" s="168"/>
      <c r="I121" s="169">
        <v>0</v>
      </c>
      <c r="J121" s="175"/>
    </row>
    <row r="122" spans="2:10" ht="15" hidden="1">
      <c r="B122" s="186"/>
      <c r="C122" s="214" t="s">
        <v>1448</v>
      </c>
      <c r="D122" s="187" t="s">
        <v>1446</v>
      </c>
      <c r="E122" s="175"/>
      <c r="F122" s="167"/>
      <c r="G122" s="168"/>
      <c r="H122" s="168"/>
      <c r="I122" s="169">
        <v>0</v>
      </c>
      <c r="J122" s="175"/>
    </row>
    <row r="123" spans="2:10" ht="28.5">
      <c r="B123" s="186"/>
      <c r="C123" s="214" t="s">
        <v>1449</v>
      </c>
      <c r="D123" s="187" t="s">
        <v>1450</v>
      </c>
      <c r="E123" s="175"/>
      <c r="F123" s="167"/>
      <c r="G123" s="168">
        <v>200000</v>
      </c>
      <c r="H123" s="168">
        <v>600000</v>
      </c>
      <c r="I123" s="169">
        <v>800000</v>
      </c>
      <c r="J123" s="175"/>
    </row>
    <row r="124" spans="2:10" ht="15">
      <c r="B124" s="186"/>
      <c r="C124" s="207"/>
      <c r="D124" s="187"/>
      <c r="E124" s="175"/>
      <c r="F124" s="167"/>
      <c r="G124" s="168"/>
      <c r="H124" s="168"/>
      <c r="I124" s="169"/>
      <c r="J124" s="175"/>
    </row>
    <row r="125" spans="2:10" ht="15">
      <c r="B125" s="186"/>
      <c r="C125" s="211" t="s">
        <v>1451</v>
      </c>
      <c r="D125" s="187"/>
      <c r="E125" s="175"/>
      <c r="F125" s="167"/>
      <c r="G125" s="168"/>
      <c r="H125" s="168"/>
      <c r="I125" s="169"/>
      <c r="J125" s="175"/>
    </row>
    <row r="126" spans="2:10" ht="28.5">
      <c r="B126" s="186"/>
      <c r="C126" s="187" t="s">
        <v>37</v>
      </c>
      <c r="D126" s="187" t="s">
        <v>1452</v>
      </c>
      <c r="E126" s="175"/>
      <c r="F126" s="167"/>
      <c r="G126" s="168">
        <v>469030</v>
      </c>
      <c r="H126" s="168">
        <v>207700</v>
      </c>
      <c r="I126" s="169">
        <v>676730</v>
      </c>
      <c r="J126" s="175"/>
    </row>
    <row r="127" spans="2:10" ht="15.75" thickBot="1">
      <c r="B127" s="189"/>
      <c r="C127" s="224"/>
      <c r="D127" s="170"/>
      <c r="E127" s="175"/>
      <c r="F127" s="227"/>
      <c r="G127" s="351"/>
      <c r="H127" s="351"/>
      <c r="I127" s="352"/>
      <c r="J127" s="175"/>
    </row>
    <row r="128" spans="2:10" ht="15.75" thickBot="1">
      <c r="B128" s="181"/>
      <c r="C128" s="182"/>
      <c r="D128" s="182"/>
      <c r="E128" s="175"/>
      <c r="F128" s="192">
        <v>1900970</v>
      </c>
      <c r="G128" s="193">
        <v>12711000</v>
      </c>
      <c r="H128" s="193">
        <v>2138700</v>
      </c>
      <c r="I128" s="194">
        <v>16750670</v>
      </c>
      <c r="J128" s="175"/>
    </row>
    <row r="129" spans="2:20" ht="27" thickBot="1">
      <c r="B129" s="394" t="s">
        <v>39</v>
      </c>
      <c r="C129" s="399"/>
      <c r="D129" s="399"/>
      <c r="E129" s="399"/>
      <c r="F129" s="399"/>
      <c r="G129" s="399"/>
      <c r="H129" s="399"/>
      <c r="I129" s="400"/>
    </row>
    <row r="130" spans="2:20" ht="14.25">
      <c r="B130" s="160"/>
      <c r="C130" s="161"/>
      <c r="D130" s="161"/>
      <c r="E130" s="180"/>
      <c r="F130" s="347"/>
      <c r="G130" s="348"/>
      <c r="H130" s="348"/>
      <c r="I130" s="249"/>
      <c r="J130" s="180"/>
    </row>
    <row r="131" spans="2:20" ht="42.75">
      <c r="B131" s="186">
        <v>81220</v>
      </c>
      <c r="C131" s="187" t="s">
        <v>1453</v>
      </c>
      <c r="D131" s="187" t="s">
        <v>1454</v>
      </c>
      <c r="E131" s="180"/>
      <c r="F131" s="167">
        <v>13000</v>
      </c>
      <c r="G131" s="188"/>
      <c r="H131" s="188"/>
      <c r="I131" s="169">
        <v>13000</v>
      </c>
      <c r="J131" s="180"/>
    </row>
    <row r="132" spans="2:20" ht="57">
      <c r="B132" s="186">
        <v>81150</v>
      </c>
      <c r="C132" s="187" t="s">
        <v>1455</v>
      </c>
      <c r="D132" s="187" t="s">
        <v>1456</v>
      </c>
      <c r="E132" s="180"/>
      <c r="F132" s="167">
        <v>14040</v>
      </c>
      <c r="G132" s="168"/>
      <c r="H132" s="226"/>
      <c r="I132" s="169">
        <v>14040</v>
      </c>
      <c r="J132" s="180"/>
    </row>
    <row r="133" spans="2:20" ht="42.75">
      <c r="B133" s="186">
        <v>81241</v>
      </c>
      <c r="C133" s="187" t="s">
        <v>1457</v>
      </c>
      <c r="D133" s="187" t="s">
        <v>1458</v>
      </c>
      <c r="E133" s="180"/>
      <c r="F133" s="167">
        <v>2500</v>
      </c>
      <c r="G133" s="188"/>
      <c r="H133" s="188"/>
      <c r="I133" s="169">
        <v>2500</v>
      </c>
      <c r="J133" s="180"/>
    </row>
    <row r="134" spans="2:20" ht="28.5">
      <c r="B134" s="186">
        <v>81242</v>
      </c>
      <c r="C134" s="187" t="s">
        <v>1459</v>
      </c>
      <c r="D134" s="187" t="s">
        <v>1460</v>
      </c>
      <c r="E134" s="180"/>
      <c r="F134" s="167">
        <v>14030</v>
      </c>
      <c r="G134" s="188"/>
      <c r="H134" s="188"/>
      <c r="I134" s="169">
        <v>14030</v>
      </c>
      <c r="J134" s="180"/>
    </row>
    <row r="135" spans="2:20" ht="57">
      <c r="B135" s="186">
        <v>81243</v>
      </c>
      <c r="C135" s="187" t="s">
        <v>1461</v>
      </c>
      <c r="D135" s="187" t="s">
        <v>1462</v>
      </c>
      <c r="E135" s="180"/>
      <c r="F135" s="167">
        <v>7000</v>
      </c>
      <c r="G135" s="188"/>
      <c r="H135" s="188"/>
      <c r="I135" s="169">
        <v>7000</v>
      </c>
      <c r="J135" s="180"/>
    </row>
    <row r="136" spans="2:20" ht="71.25">
      <c r="B136" s="186">
        <v>81244</v>
      </c>
      <c r="C136" s="187" t="s">
        <v>1463</v>
      </c>
      <c r="D136" s="187" t="s">
        <v>1464</v>
      </c>
      <c r="E136" s="180"/>
      <c r="F136" s="167">
        <v>14030</v>
      </c>
      <c r="G136" s="188"/>
      <c r="H136" s="188"/>
      <c r="I136" s="169">
        <v>14030</v>
      </c>
      <c r="J136" s="180"/>
    </row>
    <row r="137" spans="2:20" ht="30" customHeight="1">
      <c r="B137" s="186"/>
      <c r="C137" s="187" t="s">
        <v>1465</v>
      </c>
      <c r="D137" s="187" t="s">
        <v>1466</v>
      </c>
      <c r="E137" s="180"/>
      <c r="F137" s="167"/>
      <c r="G137" s="188">
        <v>50000</v>
      </c>
      <c r="H137" s="188">
        <v>20630</v>
      </c>
      <c r="I137" s="169">
        <v>70630</v>
      </c>
      <c r="J137" s="180"/>
    </row>
    <row r="138" spans="2:20" ht="71.25">
      <c r="B138" s="186">
        <v>81246</v>
      </c>
      <c r="C138" s="187" t="s">
        <v>1467</v>
      </c>
      <c r="D138" s="187" t="s">
        <v>1468</v>
      </c>
      <c r="E138" s="180"/>
      <c r="F138" s="167">
        <v>14030</v>
      </c>
      <c r="G138" s="188"/>
      <c r="H138" s="188"/>
      <c r="I138" s="169">
        <v>14030</v>
      </c>
      <c r="J138" s="180"/>
    </row>
    <row r="139" spans="2:20" ht="42.75">
      <c r="B139" s="186">
        <v>81247</v>
      </c>
      <c r="C139" s="187" t="s">
        <v>1469</v>
      </c>
      <c r="D139" s="187" t="s">
        <v>1470</v>
      </c>
      <c r="E139" s="180"/>
      <c r="F139" s="167">
        <v>5270</v>
      </c>
      <c r="G139" s="188"/>
      <c r="H139" s="188"/>
      <c r="I139" s="169">
        <v>5270</v>
      </c>
      <c r="J139" s="180"/>
    </row>
    <row r="140" spans="2:20" ht="71.25">
      <c r="B140" s="186">
        <v>81249</v>
      </c>
      <c r="C140" s="187" t="s">
        <v>1471</v>
      </c>
      <c r="D140" s="187" t="s">
        <v>1472</v>
      </c>
      <c r="E140" s="180"/>
      <c r="F140" s="167">
        <v>19220</v>
      </c>
      <c r="G140" s="188"/>
      <c r="H140" s="188"/>
      <c r="I140" s="169">
        <v>19220</v>
      </c>
      <c r="J140" s="180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</row>
    <row r="141" spans="2:20" ht="71.25">
      <c r="B141" s="186">
        <v>83059</v>
      </c>
      <c r="C141" s="187" t="s">
        <v>1473</v>
      </c>
      <c r="D141" s="187" t="s">
        <v>1474</v>
      </c>
      <c r="E141" s="180"/>
      <c r="F141" s="167"/>
      <c r="G141" s="226"/>
      <c r="H141" s="226"/>
      <c r="I141" s="169">
        <v>0</v>
      </c>
      <c r="J141" s="180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</row>
    <row r="142" spans="2:20" ht="99.75">
      <c r="B142" s="186">
        <v>85116</v>
      </c>
      <c r="C142" s="187" t="s">
        <v>1475</v>
      </c>
      <c r="D142" s="187" t="s">
        <v>1476</v>
      </c>
      <c r="E142" s="180"/>
      <c r="F142" s="167">
        <v>21880</v>
      </c>
      <c r="G142" s="226"/>
      <c r="H142" s="226"/>
      <c r="I142" s="169">
        <v>21880</v>
      </c>
      <c r="J142" s="180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</row>
    <row r="143" spans="2:20" ht="42.75">
      <c r="B143" s="186">
        <v>85153</v>
      </c>
      <c r="C143" s="187" t="s">
        <v>1477</v>
      </c>
      <c r="D143" s="187" t="s">
        <v>1478</v>
      </c>
      <c r="E143" s="180"/>
      <c r="F143" s="167"/>
      <c r="G143" s="226"/>
      <c r="H143" s="226">
        <v>50000</v>
      </c>
      <c r="I143" s="169">
        <v>50000</v>
      </c>
      <c r="J143" s="180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</row>
    <row r="144" spans="2:20" ht="60.75" customHeight="1">
      <c r="B144" s="186">
        <v>83096</v>
      </c>
      <c r="C144" s="187" t="s">
        <v>1479</v>
      </c>
      <c r="D144" s="187" t="s">
        <v>1480</v>
      </c>
      <c r="E144" s="180"/>
      <c r="F144" s="167"/>
      <c r="G144" s="226"/>
      <c r="H144" s="226">
        <v>75000</v>
      </c>
      <c r="I144" s="169"/>
      <c r="J144" s="180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</row>
    <row r="145" spans="2:20" ht="60.75" customHeight="1">
      <c r="B145" s="186">
        <v>85156</v>
      </c>
      <c r="C145" s="187" t="s">
        <v>1481</v>
      </c>
      <c r="D145" s="187" t="s">
        <v>1482</v>
      </c>
      <c r="E145" s="180"/>
      <c r="F145" s="167"/>
      <c r="G145" s="226"/>
      <c r="H145" s="226">
        <v>27000</v>
      </c>
      <c r="I145" s="169"/>
      <c r="J145" s="180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</row>
    <row r="146" spans="2:20" ht="15" thickBot="1">
      <c r="B146" s="189"/>
      <c r="C146" s="170"/>
      <c r="D146" s="170"/>
      <c r="E146" s="180"/>
      <c r="F146" s="227"/>
      <c r="G146" s="228"/>
      <c r="H146" s="228"/>
      <c r="I146" s="229"/>
      <c r="J146" s="180"/>
    </row>
    <row r="147" spans="2:20" ht="15.75" thickBot="1">
      <c r="B147" s="181"/>
      <c r="C147" s="182"/>
      <c r="D147" s="182"/>
      <c r="E147" s="175"/>
      <c r="F147" s="176">
        <v>125000</v>
      </c>
      <c r="G147" s="177">
        <v>50000</v>
      </c>
      <c r="H147" s="177">
        <v>172630</v>
      </c>
      <c r="I147" s="178">
        <v>347630</v>
      </c>
      <c r="J147" s="175"/>
    </row>
    <row r="148" spans="2:20" ht="27" thickBot="1">
      <c r="B148" s="394" t="s">
        <v>1234</v>
      </c>
      <c r="C148" s="399"/>
      <c r="D148" s="399"/>
      <c r="E148" s="399"/>
      <c r="F148" s="399"/>
      <c r="G148" s="399"/>
      <c r="H148" s="399"/>
      <c r="I148" s="400"/>
    </row>
    <row r="149" spans="2:20" ht="14.25">
      <c r="B149" s="160"/>
      <c r="C149" s="161"/>
      <c r="D149" s="161"/>
      <c r="E149" s="180"/>
      <c r="F149" s="347"/>
      <c r="G149" s="348"/>
      <c r="H149" s="348"/>
      <c r="I149" s="249"/>
      <c r="J149" s="180"/>
    </row>
    <row r="150" spans="2:20" ht="57">
      <c r="B150" s="186">
        <v>85134</v>
      </c>
      <c r="C150" s="187" t="s">
        <v>1483</v>
      </c>
      <c r="D150" s="187" t="s">
        <v>1484</v>
      </c>
      <c r="E150" s="180"/>
      <c r="F150" s="167">
        <v>215000</v>
      </c>
      <c r="G150" s="226"/>
      <c r="H150" s="226"/>
      <c r="I150" s="169">
        <v>215000</v>
      </c>
      <c r="J150" s="180"/>
    </row>
    <row r="151" spans="2:20" ht="28.5">
      <c r="B151" s="186" t="s">
        <v>1257</v>
      </c>
      <c r="C151" s="187" t="s">
        <v>1485</v>
      </c>
      <c r="D151" s="187"/>
      <c r="E151" s="180"/>
      <c r="F151" s="167">
        <v>25000</v>
      </c>
      <c r="G151" s="226"/>
      <c r="H151" s="226"/>
      <c r="I151" s="169">
        <v>25000</v>
      </c>
      <c r="J151" s="180"/>
    </row>
    <row r="152" spans="2:20" s="231" customFormat="1" ht="57">
      <c r="B152" s="186">
        <v>85188</v>
      </c>
      <c r="C152" s="187" t="s">
        <v>1486</v>
      </c>
      <c r="D152" s="187" t="s">
        <v>1487</v>
      </c>
      <c r="E152" s="180"/>
      <c r="F152" s="167">
        <v>77600</v>
      </c>
      <c r="G152" s="226"/>
      <c r="H152" s="226"/>
      <c r="I152" s="169">
        <v>77600</v>
      </c>
      <c r="J152" s="180"/>
      <c r="K152" s="230"/>
    </row>
    <row r="153" spans="2:20" s="231" customFormat="1" ht="57">
      <c r="B153" s="186">
        <v>85180</v>
      </c>
      <c r="C153" s="187" t="s">
        <v>1488</v>
      </c>
      <c r="D153" s="187" t="s">
        <v>1489</v>
      </c>
      <c r="E153" s="180"/>
      <c r="F153" s="167">
        <v>38850</v>
      </c>
      <c r="G153" s="226"/>
      <c r="H153" s="226"/>
      <c r="I153" s="169">
        <v>38850</v>
      </c>
      <c r="J153" s="180"/>
    </row>
    <row r="154" spans="2:20" ht="15" thickBot="1">
      <c r="B154" s="189">
        <v>81733</v>
      </c>
      <c r="C154" s="170" t="s">
        <v>1490</v>
      </c>
      <c r="D154" s="170"/>
      <c r="E154" s="180"/>
      <c r="F154" s="227">
        <v>100000</v>
      </c>
      <c r="G154" s="228"/>
      <c r="H154" s="228"/>
      <c r="I154" s="229">
        <v>100000</v>
      </c>
      <c r="J154" s="180"/>
    </row>
    <row r="155" spans="2:20" ht="15.75" customHeight="1" thickBot="1">
      <c r="B155" s="181"/>
      <c r="C155" s="182"/>
      <c r="D155" s="182"/>
      <c r="E155" s="175"/>
      <c r="F155" s="192">
        <v>456450</v>
      </c>
      <c r="G155" s="193">
        <v>0</v>
      </c>
      <c r="H155" s="193">
        <v>0</v>
      </c>
      <c r="I155" s="194">
        <v>456450</v>
      </c>
      <c r="J155" s="175"/>
    </row>
    <row r="156" spans="2:20" ht="13.5" thickBot="1"/>
    <row r="157" spans="2:20" ht="16.5" thickBot="1">
      <c r="B157" s="195" t="s">
        <v>1334</v>
      </c>
      <c r="C157" s="196"/>
      <c r="D157" s="197"/>
      <c r="E157" s="175"/>
      <c r="F157" s="192">
        <v>2482420</v>
      </c>
      <c r="G157" s="192">
        <v>12761000</v>
      </c>
      <c r="H157" s="192">
        <v>2311330</v>
      </c>
      <c r="I157" s="192">
        <v>17554750</v>
      </c>
      <c r="J157" s="175"/>
    </row>
    <row r="159" spans="2:20" s="138" customFormat="1" ht="14.25">
      <c r="B159" s="198"/>
      <c r="C159" s="199"/>
      <c r="D159" s="198"/>
      <c r="F159" s="200"/>
    </row>
    <row r="160" spans="2:20" s="138" customFormat="1" ht="14.25">
      <c r="B160" s="198"/>
      <c r="C160" s="199"/>
      <c r="D160" s="198"/>
      <c r="H160" s="201"/>
    </row>
    <row r="161" spans="2:8" s="138" customFormat="1" ht="14.25">
      <c r="B161" s="198"/>
      <c r="C161" s="199"/>
      <c r="D161" s="198"/>
      <c r="H161" s="201"/>
    </row>
    <row r="162" spans="2:8" s="138" customFormat="1" ht="14.25">
      <c r="B162" s="198"/>
      <c r="C162" s="199"/>
      <c r="D162" s="198"/>
      <c r="H162" s="201"/>
    </row>
    <row r="163" spans="2:8" s="138" customFormat="1" ht="14.25">
      <c r="B163" s="198"/>
      <c r="C163" s="199"/>
      <c r="D163" s="198"/>
      <c r="H163" s="201"/>
    </row>
    <row r="164" spans="2:8" s="138" customFormat="1" ht="14.25">
      <c r="B164" s="198"/>
      <c r="C164" s="199"/>
      <c r="D164" s="198"/>
      <c r="H164" s="201"/>
    </row>
    <row r="165" spans="2:8" s="138" customFormat="1" ht="14.25">
      <c r="B165" s="198"/>
      <c r="C165" s="199"/>
      <c r="D165" s="198"/>
      <c r="H165" s="201"/>
    </row>
    <row r="166" spans="2:8" s="201" customFormat="1" ht="14.25">
      <c r="B166" s="202"/>
      <c r="C166" s="203"/>
      <c r="D166" s="202"/>
    </row>
    <row r="171" spans="2:8">
      <c r="H171" s="204"/>
    </row>
  </sheetData>
  <protectedRanges>
    <protectedRange password="CADD" sqref="D148" name="Range2_11_1_1"/>
    <protectedRange password="CADD" sqref="C132" name="Range2_5_11_8"/>
    <protectedRange password="CADD" sqref="D132" name="Range2_12_11_7"/>
    <protectedRange password="CADD" sqref="C127" name="Range2_5_15_3"/>
    <protectedRange password="CADD" sqref="D127" name="Range2_12_6_1_9_3"/>
    <protectedRange password="CADD" sqref="D154" name="Range2_12_6_1_6"/>
    <protectedRange password="CADD" sqref="D5:D9" name="Range2_12_6_1_5"/>
    <protectedRange password="CADD" sqref="B112" name="Range2_12_9_1"/>
    <protectedRange password="CADD" sqref="D10" name="Range2_12_6_1_4_1"/>
    <protectedRange password="CADD" sqref="C112:C126 C102:C105 C90:C100 C12:D13 C60:C68 C33:C57 C79:C85 C108:C109 C19:C29 C16:D17" name="Range2_5_15_2_18"/>
    <protectedRange password="CADD" sqref="D11 C14:D15 C18 D79:D105 C110:C111 C69:C78 D18:D68 D108:D126" name="Range2_12_6_1_9_2_12"/>
    <protectedRange password="CADD" sqref="C30:C32" name="Range2_5_15_2_20"/>
    <protectedRange password="CADD" sqref="C58" name="Range2_5_15_2_11_1"/>
    <protectedRange password="CADD" sqref="C59" name="Range2_5_15_2_22"/>
    <protectedRange password="CADD" sqref="C101" name="Range2_5_15_2_14_1"/>
    <protectedRange password="CADD" sqref="D106" name="Range2_12_6_1_9_2_9_1"/>
    <protectedRange password="CADD" sqref="D107" name="Range2_12_6_1_9_2_10_1"/>
    <protectedRange password="CADD" sqref="C86:C89" name="Range2_5_15_2_1"/>
    <protectedRange password="CADD" sqref="C106" name="Range2_5_15_2_16_1_1"/>
    <protectedRange password="CADD" sqref="C107" name="Range2_5_15_2_17_1_1"/>
  </protectedRanges>
  <mergeCells count="6">
    <mergeCell ref="F1:I1"/>
    <mergeCell ref="B4:I4"/>
    <mergeCell ref="B5:C5"/>
    <mergeCell ref="B11:C11"/>
    <mergeCell ref="B129:I129"/>
    <mergeCell ref="B148:I148"/>
  </mergeCells>
  <printOptions horizontalCentered="1"/>
  <pageMargins left="0" right="0" top="0.55118110236220474" bottom="0.39370078740157483" header="0.31496062992125984" footer="0"/>
  <pageSetup paperSize="8" fitToHeight="9" orientation="portrait" r:id="rId1"/>
  <headerFooter alignWithMargins="0">
    <oddFooter>&amp;CPage &amp;P of &amp;N</oddFooter>
  </headerFooter>
  <rowBreaks count="1" manualBreakCount="1">
    <brk id="147" max="16383" man="1"/>
  </row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F0"/>
  </sheetPr>
  <dimension ref="B1:P103"/>
  <sheetViews>
    <sheetView topLeftCell="A73" zoomScale="70" zoomScaleNormal="70" workbookViewId="0">
      <selection activeCell="F53" activeCellId="4" sqref="F87 F78 F68 F64 F53"/>
    </sheetView>
  </sheetViews>
  <sheetFormatPr defaultRowHeight="12.75"/>
  <cols>
    <col min="1" max="1" width="3.42578125" style="142" customWidth="1"/>
    <col min="2" max="2" width="9.7109375" style="140" customWidth="1"/>
    <col min="3" max="3" width="23.42578125" style="141" customWidth="1"/>
    <col min="4" max="4" width="29.5703125" style="140" customWidth="1"/>
    <col min="5" max="5" width="2" style="142" customWidth="1"/>
    <col min="6" max="6" width="15" style="142" bestFit="1" customWidth="1"/>
    <col min="7" max="7" width="18.28515625" style="142" bestFit="1" customWidth="1"/>
    <col min="8" max="8" width="13" style="142" bestFit="1" customWidth="1"/>
    <col min="9" max="9" width="15" style="142" bestFit="1" customWidth="1"/>
    <col min="10" max="10" width="2.42578125" style="142" customWidth="1"/>
    <col min="11" max="16384" width="9.140625" style="142"/>
  </cols>
  <sheetData>
    <row r="1" spans="2:16" ht="32.25" thickBot="1">
      <c r="B1" s="143" t="s">
        <v>72</v>
      </c>
      <c r="C1" s="143" t="s">
        <v>1242</v>
      </c>
      <c r="D1" s="143" t="s">
        <v>1243</v>
      </c>
      <c r="E1" s="144"/>
      <c r="F1" s="391" t="s">
        <v>4</v>
      </c>
      <c r="G1" s="392"/>
      <c r="H1" s="392"/>
      <c r="I1" s="393"/>
      <c r="J1" s="145"/>
    </row>
    <row r="2" spans="2:16" ht="62.25" customHeight="1" thickBot="1">
      <c r="B2" s="146"/>
      <c r="C2" s="147"/>
      <c r="D2" s="148"/>
      <c r="E2" s="149"/>
      <c r="F2" s="150" t="s">
        <v>1229</v>
      </c>
      <c r="G2" s="151" t="s">
        <v>1244</v>
      </c>
      <c r="H2" s="151" t="s">
        <v>1231</v>
      </c>
      <c r="I2" s="152" t="s">
        <v>184</v>
      </c>
      <c r="J2" s="149"/>
      <c r="P2" s="153"/>
    </row>
    <row r="3" spans="2:16" ht="13.5" customHeight="1" thickBot="1">
      <c r="B3" s="232"/>
      <c r="C3" s="155"/>
      <c r="D3" s="156"/>
      <c r="E3" s="157"/>
      <c r="F3" s="158"/>
      <c r="G3" s="159"/>
      <c r="H3" s="159"/>
      <c r="I3" s="157"/>
      <c r="J3" s="157"/>
    </row>
    <row r="4" spans="2:16" ht="27" thickBot="1">
      <c r="B4" s="394" t="s">
        <v>1491</v>
      </c>
      <c r="C4" s="399"/>
      <c r="D4" s="399"/>
      <c r="E4" s="399"/>
      <c r="F4" s="399"/>
      <c r="G4" s="399"/>
      <c r="H4" s="399"/>
      <c r="I4" s="400"/>
      <c r="J4" s="205"/>
    </row>
    <row r="5" spans="2:16" s="225" customFormat="1" ht="57">
      <c r="B5" s="160">
        <v>87131</v>
      </c>
      <c r="C5" s="161" t="s">
        <v>1492</v>
      </c>
      <c r="D5" s="162" t="s">
        <v>1493</v>
      </c>
      <c r="E5" s="163"/>
      <c r="F5" s="347">
        <v>100680</v>
      </c>
      <c r="G5" s="348">
        <v>1939280</v>
      </c>
      <c r="H5" s="348">
        <v>0</v>
      </c>
      <c r="I5" s="249">
        <v>2039960</v>
      </c>
      <c r="J5" s="163"/>
    </row>
    <row r="6" spans="2:16" s="225" customFormat="1" ht="60">
      <c r="B6" s="186" t="s">
        <v>1494</v>
      </c>
      <c r="C6" s="358" t="s">
        <v>1495</v>
      </c>
      <c r="D6" s="233" t="s">
        <v>1496</v>
      </c>
      <c r="E6" s="163"/>
      <c r="F6" s="167">
        <v>35000</v>
      </c>
      <c r="G6" s="168">
        <v>0</v>
      </c>
      <c r="H6" s="168">
        <v>0</v>
      </c>
      <c r="I6" s="169">
        <v>35000</v>
      </c>
      <c r="J6" s="163"/>
    </row>
    <row r="7" spans="2:16" s="225" customFormat="1" ht="42.75">
      <c r="B7" s="234">
        <v>82224</v>
      </c>
      <c r="C7" s="358" t="s">
        <v>1497</v>
      </c>
      <c r="D7" s="187" t="s">
        <v>1498</v>
      </c>
      <c r="E7" s="163"/>
      <c r="F7" s="167">
        <v>0</v>
      </c>
      <c r="G7" s="168">
        <v>74400</v>
      </c>
      <c r="H7" s="168">
        <v>0</v>
      </c>
      <c r="I7" s="169">
        <v>74400</v>
      </c>
      <c r="J7" s="163"/>
    </row>
    <row r="8" spans="2:16" s="225" customFormat="1" ht="42.75">
      <c r="B8" s="234">
        <v>82237</v>
      </c>
      <c r="C8" s="358" t="s">
        <v>1499</v>
      </c>
      <c r="D8" s="214" t="s">
        <v>1500</v>
      </c>
      <c r="E8" s="163"/>
      <c r="F8" s="167">
        <v>25690</v>
      </c>
      <c r="G8" s="168">
        <v>0</v>
      </c>
      <c r="H8" s="168">
        <v>0</v>
      </c>
      <c r="I8" s="169">
        <v>25690</v>
      </c>
      <c r="J8" s="163"/>
    </row>
    <row r="9" spans="2:16" s="225" customFormat="1" ht="71.25">
      <c r="B9" s="234">
        <v>82238</v>
      </c>
      <c r="C9" s="358" t="s">
        <v>1501</v>
      </c>
      <c r="D9" s="187" t="s">
        <v>1502</v>
      </c>
      <c r="E9" s="163"/>
      <c r="F9" s="167">
        <v>62330</v>
      </c>
      <c r="G9" s="168">
        <v>1697670</v>
      </c>
      <c r="H9" s="168"/>
      <c r="I9" s="169">
        <v>1760000</v>
      </c>
      <c r="J9" s="163"/>
    </row>
    <row r="10" spans="2:16" s="225" customFormat="1" ht="48" customHeight="1">
      <c r="B10" s="186">
        <v>82240</v>
      </c>
      <c r="C10" s="359" t="s">
        <v>1503</v>
      </c>
      <c r="D10" s="187"/>
      <c r="E10" s="163"/>
      <c r="F10" s="167">
        <v>75000</v>
      </c>
      <c r="G10" s="168"/>
      <c r="H10" s="168"/>
      <c r="I10" s="169">
        <v>75000</v>
      </c>
      <c r="J10" s="163"/>
    </row>
    <row r="11" spans="2:16" s="235" customFormat="1" ht="69.75" customHeight="1">
      <c r="B11" s="186">
        <v>82267</v>
      </c>
      <c r="C11" s="187" t="s">
        <v>1504</v>
      </c>
      <c r="D11" s="214" t="s">
        <v>1505</v>
      </c>
      <c r="E11" s="163"/>
      <c r="F11" s="167">
        <v>18330</v>
      </c>
      <c r="G11" s="168">
        <v>0</v>
      </c>
      <c r="H11" s="168">
        <v>0</v>
      </c>
      <c r="I11" s="169">
        <v>18330</v>
      </c>
      <c r="J11" s="163"/>
    </row>
    <row r="12" spans="2:16" s="225" customFormat="1" ht="71.25">
      <c r="B12" s="236">
        <v>82268</v>
      </c>
      <c r="C12" s="237" t="s">
        <v>1506</v>
      </c>
      <c r="D12" s="237" t="s">
        <v>1507</v>
      </c>
      <c r="E12" s="238"/>
      <c r="F12" s="167">
        <v>0</v>
      </c>
      <c r="G12" s="168">
        <v>1013760</v>
      </c>
      <c r="H12" s="168">
        <v>0</v>
      </c>
      <c r="I12" s="169">
        <v>1013760</v>
      </c>
      <c r="J12" s="238"/>
    </row>
    <row r="13" spans="2:16" s="243" customFormat="1" ht="128.25" hidden="1">
      <c r="B13" s="239">
        <v>82271</v>
      </c>
      <c r="C13" s="240" t="s">
        <v>1508</v>
      </c>
      <c r="D13" s="240" t="s">
        <v>1509</v>
      </c>
      <c r="E13" s="241"/>
      <c r="F13" s="356">
        <v>0</v>
      </c>
      <c r="G13" s="357">
        <v>0</v>
      </c>
      <c r="H13" s="357">
        <v>0</v>
      </c>
      <c r="I13" s="242">
        <v>0</v>
      </c>
      <c r="J13" s="241"/>
    </row>
    <row r="14" spans="2:16" s="243" customFormat="1" ht="75" hidden="1" customHeight="1">
      <c r="B14" s="239">
        <v>82272</v>
      </c>
      <c r="C14" s="240" t="s">
        <v>1510</v>
      </c>
      <c r="D14" s="240" t="s">
        <v>1511</v>
      </c>
      <c r="E14" s="241"/>
      <c r="F14" s="356">
        <v>0</v>
      </c>
      <c r="G14" s="357">
        <v>0</v>
      </c>
      <c r="H14" s="357">
        <v>0</v>
      </c>
      <c r="I14" s="242">
        <v>0</v>
      </c>
      <c r="J14" s="241"/>
    </row>
    <row r="15" spans="2:16" s="243" customFormat="1" ht="57" hidden="1">
      <c r="B15" s="239">
        <v>82273</v>
      </c>
      <c r="C15" s="240" t="s">
        <v>1512</v>
      </c>
      <c r="D15" s="244" t="s">
        <v>1513</v>
      </c>
      <c r="E15" s="241"/>
      <c r="F15" s="356">
        <v>0</v>
      </c>
      <c r="G15" s="357">
        <v>0</v>
      </c>
      <c r="H15" s="357">
        <v>0</v>
      </c>
      <c r="I15" s="242">
        <v>0</v>
      </c>
      <c r="J15" s="241"/>
    </row>
    <row r="16" spans="2:16" s="243" customFormat="1" ht="52.5" hidden="1" customHeight="1">
      <c r="B16" s="239">
        <v>82274</v>
      </c>
      <c r="C16" s="240" t="s">
        <v>1514</v>
      </c>
      <c r="D16" s="244" t="s">
        <v>1515</v>
      </c>
      <c r="E16" s="245"/>
      <c r="F16" s="356">
        <v>0</v>
      </c>
      <c r="G16" s="357">
        <v>0</v>
      </c>
      <c r="H16" s="357">
        <v>0</v>
      </c>
      <c r="I16" s="242">
        <v>0</v>
      </c>
      <c r="J16" s="245"/>
    </row>
    <row r="17" spans="2:10" s="243" customFormat="1" ht="42.75" hidden="1">
      <c r="B17" s="239">
        <v>82275</v>
      </c>
      <c r="C17" s="240" t="s">
        <v>1516</v>
      </c>
      <c r="D17" s="244" t="s">
        <v>1517</v>
      </c>
      <c r="E17" s="241"/>
      <c r="F17" s="356">
        <v>0</v>
      </c>
      <c r="G17" s="357">
        <v>0</v>
      </c>
      <c r="H17" s="357">
        <v>0</v>
      </c>
      <c r="I17" s="242">
        <v>0</v>
      </c>
      <c r="J17" s="241"/>
    </row>
    <row r="18" spans="2:10" s="243" customFormat="1" ht="69" hidden="1" customHeight="1">
      <c r="B18" s="239">
        <v>82276</v>
      </c>
      <c r="C18" s="240" t="s">
        <v>1518</v>
      </c>
      <c r="D18" s="244" t="s">
        <v>1519</v>
      </c>
      <c r="E18" s="241"/>
      <c r="F18" s="356">
        <v>0</v>
      </c>
      <c r="G18" s="357">
        <v>0</v>
      </c>
      <c r="H18" s="357">
        <v>0</v>
      </c>
      <c r="I18" s="242">
        <v>0</v>
      </c>
      <c r="J18" s="241"/>
    </row>
    <row r="19" spans="2:10" s="243" customFormat="1" ht="45" hidden="1" customHeight="1">
      <c r="B19" s="360">
        <v>82280</v>
      </c>
      <c r="C19" s="361" t="s">
        <v>1520</v>
      </c>
      <c r="D19" s="240" t="s">
        <v>1521</v>
      </c>
      <c r="E19" s="241"/>
      <c r="F19" s="356">
        <v>0</v>
      </c>
      <c r="G19" s="357">
        <v>0</v>
      </c>
      <c r="H19" s="357">
        <v>0</v>
      </c>
      <c r="I19" s="242">
        <v>0</v>
      </c>
      <c r="J19" s="241"/>
    </row>
    <row r="20" spans="2:10" s="243" customFormat="1" ht="71.25" hidden="1" customHeight="1">
      <c r="B20" s="239">
        <v>82281</v>
      </c>
      <c r="C20" s="362" t="s">
        <v>1522</v>
      </c>
      <c r="D20" s="240" t="s">
        <v>1523</v>
      </c>
      <c r="E20" s="241"/>
      <c r="F20" s="356">
        <v>0</v>
      </c>
      <c r="G20" s="357">
        <v>0</v>
      </c>
      <c r="H20" s="357">
        <v>0</v>
      </c>
      <c r="I20" s="242">
        <v>0</v>
      </c>
      <c r="J20" s="241"/>
    </row>
    <row r="21" spans="2:10" s="243" customFormat="1" ht="111" hidden="1" customHeight="1">
      <c r="B21" s="239">
        <v>82284</v>
      </c>
      <c r="C21" s="362" t="s">
        <v>1524</v>
      </c>
      <c r="D21" s="240" t="s">
        <v>1525</v>
      </c>
      <c r="E21" s="241"/>
      <c r="F21" s="356">
        <v>0</v>
      </c>
      <c r="G21" s="357">
        <v>0</v>
      </c>
      <c r="H21" s="357">
        <v>0</v>
      </c>
      <c r="I21" s="242">
        <v>0</v>
      </c>
      <c r="J21" s="241"/>
    </row>
    <row r="22" spans="2:10" s="225" customFormat="1" ht="71.25">
      <c r="B22" s="186">
        <v>82286</v>
      </c>
      <c r="C22" s="187" t="s">
        <v>1526</v>
      </c>
      <c r="D22" s="187" t="s">
        <v>1527</v>
      </c>
      <c r="E22" s="163"/>
      <c r="F22" s="167">
        <v>0</v>
      </c>
      <c r="G22" s="168">
        <v>0</v>
      </c>
      <c r="H22" s="168">
        <v>0</v>
      </c>
      <c r="I22" s="169">
        <v>0</v>
      </c>
      <c r="J22" s="163"/>
    </row>
    <row r="23" spans="2:10" s="225" customFormat="1" ht="30">
      <c r="B23" s="186">
        <v>82287</v>
      </c>
      <c r="C23" s="358" t="s">
        <v>1528</v>
      </c>
      <c r="D23" s="214" t="s">
        <v>1529</v>
      </c>
      <c r="E23" s="163"/>
      <c r="F23" s="167">
        <v>560</v>
      </c>
      <c r="G23" s="168">
        <v>10000</v>
      </c>
      <c r="H23" s="168">
        <v>0</v>
      </c>
      <c r="I23" s="169">
        <v>10560</v>
      </c>
      <c r="J23" s="163"/>
    </row>
    <row r="24" spans="2:10" s="225" customFormat="1" ht="114">
      <c r="B24" s="234">
        <v>82288</v>
      </c>
      <c r="C24" s="187" t="s">
        <v>1530</v>
      </c>
      <c r="D24" s="187" t="s">
        <v>1531</v>
      </c>
      <c r="E24" s="163"/>
      <c r="F24" s="167">
        <v>16110</v>
      </c>
      <c r="G24" s="168">
        <v>0</v>
      </c>
      <c r="H24" s="168">
        <v>0</v>
      </c>
      <c r="I24" s="169">
        <v>16110</v>
      </c>
      <c r="J24" s="163"/>
    </row>
    <row r="25" spans="2:10" s="243" customFormat="1" ht="71.25" hidden="1">
      <c r="B25" s="239">
        <v>82289</v>
      </c>
      <c r="C25" s="240" t="s">
        <v>1532</v>
      </c>
      <c r="D25" s="244" t="s">
        <v>1533</v>
      </c>
      <c r="E25" s="241"/>
      <c r="F25" s="356">
        <v>0</v>
      </c>
      <c r="G25" s="357">
        <v>0</v>
      </c>
      <c r="H25" s="357">
        <v>0</v>
      </c>
      <c r="I25" s="242">
        <v>0</v>
      </c>
      <c r="J25" s="241"/>
    </row>
    <row r="26" spans="2:10" s="243" customFormat="1" ht="47.25" hidden="1" customHeight="1">
      <c r="B26" s="239">
        <v>82292</v>
      </c>
      <c r="C26" s="240" t="s">
        <v>1534</v>
      </c>
      <c r="D26" s="244"/>
      <c r="E26" s="241"/>
      <c r="F26" s="356"/>
      <c r="G26" s="357"/>
      <c r="H26" s="357"/>
      <c r="I26" s="242">
        <v>0</v>
      </c>
      <c r="J26" s="241"/>
    </row>
    <row r="27" spans="2:10" s="225" customFormat="1" ht="28.5">
      <c r="B27" s="186">
        <v>82293</v>
      </c>
      <c r="C27" s="359" t="s">
        <v>1535</v>
      </c>
      <c r="D27" s="187"/>
      <c r="E27" s="163"/>
      <c r="F27" s="167">
        <v>22610</v>
      </c>
      <c r="G27" s="168"/>
      <c r="H27" s="168"/>
      <c r="I27" s="169">
        <v>22610</v>
      </c>
      <c r="J27" s="163"/>
    </row>
    <row r="28" spans="2:10" s="225" customFormat="1" ht="60">
      <c r="B28" s="186">
        <v>82295</v>
      </c>
      <c r="C28" s="358" t="s">
        <v>1536</v>
      </c>
      <c r="D28" s="233" t="s">
        <v>1537</v>
      </c>
      <c r="E28" s="163"/>
      <c r="F28" s="167">
        <v>7000</v>
      </c>
      <c r="G28" s="168"/>
      <c r="H28" s="168"/>
      <c r="I28" s="169">
        <v>7000</v>
      </c>
      <c r="J28" s="163"/>
    </row>
    <row r="29" spans="2:10" s="243" customFormat="1" ht="45" hidden="1">
      <c r="B29" s="360">
        <v>82296</v>
      </c>
      <c r="C29" s="361" t="s">
        <v>1538</v>
      </c>
      <c r="D29" s="361" t="s">
        <v>1539</v>
      </c>
      <c r="E29" s="241"/>
      <c r="F29" s="356">
        <v>0</v>
      </c>
      <c r="G29" s="357"/>
      <c r="H29" s="357"/>
      <c r="I29" s="242">
        <v>0</v>
      </c>
      <c r="J29" s="241"/>
    </row>
    <row r="30" spans="2:10" s="243" customFormat="1" ht="45" hidden="1">
      <c r="B30" s="360">
        <v>82299</v>
      </c>
      <c r="C30" s="361" t="s">
        <v>1540</v>
      </c>
      <c r="D30" s="361" t="s">
        <v>1539</v>
      </c>
      <c r="E30" s="241"/>
      <c r="F30" s="356">
        <v>0</v>
      </c>
      <c r="G30" s="357"/>
      <c r="H30" s="357">
        <v>0</v>
      </c>
      <c r="I30" s="242">
        <v>0</v>
      </c>
      <c r="J30" s="241"/>
    </row>
    <row r="31" spans="2:10" s="225" customFormat="1" ht="45">
      <c r="B31" s="234">
        <v>82300</v>
      </c>
      <c r="C31" s="358" t="s">
        <v>1541</v>
      </c>
      <c r="D31" s="358" t="s">
        <v>1542</v>
      </c>
      <c r="E31" s="163"/>
      <c r="F31" s="167">
        <v>10000</v>
      </c>
      <c r="G31" s="168"/>
      <c r="H31" s="168"/>
      <c r="I31" s="169">
        <v>10000</v>
      </c>
      <c r="J31" s="163"/>
    </row>
    <row r="32" spans="2:10" s="225" customFormat="1" ht="45">
      <c r="B32" s="234">
        <v>82302</v>
      </c>
      <c r="C32" s="358" t="s">
        <v>1543</v>
      </c>
      <c r="D32" s="358" t="s">
        <v>1544</v>
      </c>
      <c r="E32" s="163"/>
      <c r="F32" s="167">
        <v>525660</v>
      </c>
      <c r="G32" s="168">
        <v>0</v>
      </c>
      <c r="H32" s="168">
        <v>0</v>
      </c>
      <c r="I32" s="169">
        <v>525660</v>
      </c>
      <c r="J32" s="163"/>
    </row>
    <row r="33" spans="2:10" s="225" customFormat="1" ht="42.75">
      <c r="B33" s="186">
        <v>82277</v>
      </c>
      <c r="C33" s="187" t="s">
        <v>1545</v>
      </c>
      <c r="D33" s="187" t="s">
        <v>1546</v>
      </c>
      <c r="E33" s="163"/>
      <c r="F33" s="167">
        <v>0</v>
      </c>
      <c r="G33" s="168">
        <v>4371750</v>
      </c>
      <c r="H33" s="168">
        <v>29000</v>
      </c>
      <c r="I33" s="169">
        <v>4400750</v>
      </c>
      <c r="J33" s="163"/>
    </row>
    <row r="34" spans="2:10" s="225" customFormat="1" ht="60">
      <c r="B34" s="186">
        <v>82285</v>
      </c>
      <c r="C34" s="358" t="s">
        <v>1547</v>
      </c>
      <c r="D34" s="358" t="s">
        <v>1548</v>
      </c>
      <c r="E34" s="163"/>
      <c r="F34" s="167">
        <v>0</v>
      </c>
      <c r="G34" s="168">
        <v>1917000</v>
      </c>
      <c r="H34" s="168">
        <v>0</v>
      </c>
      <c r="I34" s="169">
        <v>1917000</v>
      </c>
      <c r="J34" s="163"/>
    </row>
    <row r="35" spans="2:10" s="225" customFormat="1" ht="28.5">
      <c r="B35" s="186">
        <v>82294</v>
      </c>
      <c r="C35" s="359" t="s">
        <v>1549</v>
      </c>
      <c r="D35" s="187"/>
      <c r="E35" s="163"/>
      <c r="F35" s="167">
        <v>0</v>
      </c>
      <c r="G35" s="168">
        <v>230440</v>
      </c>
      <c r="H35" s="168">
        <v>51560</v>
      </c>
      <c r="I35" s="169">
        <v>282000</v>
      </c>
      <c r="J35" s="163"/>
    </row>
    <row r="36" spans="2:10" s="225" customFormat="1" ht="60">
      <c r="B36" s="186" t="s">
        <v>1257</v>
      </c>
      <c r="C36" s="359" t="s">
        <v>1550</v>
      </c>
      <c r="D36" s="233" t="s">
        <v>1551</v>
      </c>
      <c r="E36" s="163"/>
      <c r="F36" s="167"/>
      <c r="G36" s="168"/>
      <c r="H36" s="168"/>
      <c r="I36" s="169">
        <v>0</v>
      </c>
      <c r="J36" s="163"/>
    </row>
    <row r="37" spans="2:10" s="225" customFormat="1" ht="75">
      <c r="B37" s="234" t="s">
        <v>1494</v>
      </c>
      <c r="C37" s="358" t="s">
        <v>1552</v>
      </c>
      <c r="D37" s="233" t="s">
        <v>1553</v>
      </c>
      <c r="E37" s="163"/>
      <c r="F37" s="167"/>
      <c r="G37" s="168"/>
      <c r="H37" s="168">
        <v>0</v>
      </c>
      <c r="I37" s="169">
        <v>0</v>
      </c>
      <c r="J37" s="163"/>
    </row>
    <row r="38" spans="2:10" s="225" customFormat="1" ht="45">
      <c r="B38" s="234" t="s">
        <v>1494</v>
      </c>
      <c r="C38" s="358" t="s">
        <v>1554</v>
      </c>
      <c r="D38" s="358" t="s">
        <v>1555</v>
      </c>
      <c r="E38" s="163"/>
      <c r="F38" s="167"/>
      <c r="G38" s="168"/>
      <c r="H38" s="168"/>
      <c r="I38" s="169">
        <v>0</v>
      </c>
      <c r="J38" s="163"/>
    </row>
    <row r="39" spans="2:10" s="225" customFormat="1" ht="60">
      <c r="B39" s="234" t="s">
        <v>1494</v>
      </c>
      <c r="C39" s="359" t="s">
        <v>1556</v>
      </c>
      <c r="D39" s="358" t="s">
        <v>1557</v>
      </c>
      <c r="E39" s="163"/>
      <c r="F39" s="167">
        <v>0</v>
      </c>
      <c r="G39" s="168"/>
      <c r="H39" s="168"/>
      <c r="I39" s="169">
        <v>0</v>
      </c>
      <c r="J39" s="163"/>
    </row>
    <row r="40" spans="2:10" s="225" customFormat="1" ht="45">
      <c r="B40" s="234" t="s">
        <v>1494</v>
      </c>
      <c r="C40" s="358" t="s">
        <v>1558</v>
      </c>
      <c r="D40" s="358" t="s">
        <v>1559</v>
      </c>
      <c r="E40" s="163"/>
      <c r="F40" s="167">
        <v>0</v>
      </c>
      <c r="G40" s="168"/>
      <c r="H40" s="168"/>
      <c r="I40" s="169">
        <v>0</v>
      </c>
      <c r="J40" s="163"/>
    </row>
    <row r="41" spans="2:10" s="225" customFormat="1" ht="45">
      <c r="B41" s="234" t="s">
        <v>1494</v>
      </c>
      <c r="C41" s="358" t="s">
        <v>1560</v>
      </c>
      <c r="D41" s="358" t="s">
        <v>1559</v>
      </c>
      <c r="E41" s="163"/>
      <c r="F41" s="167"/>
      <c r="G41" s="168"/>
      <c r="H41" s="168"/>
      <c r="I41" s="169">
        <v>0</v>
      </c>
      <c r="J41" s="163"/>
    </row>
    <row r="42" spans="2:10" s="225" customFormat="1" ht="135">
      <c r="B42" s="234" t="s">
        <v>1494</v>
      </c>
      <c r="C42" s="358" t="s">
        <v>1561</v>
      </c>
      <c r="D42" s="358" t="s">
        <v>1562</v>
      </c>
      <c r="E42" s="163"/>
      <c r="F42" s="167">
        <v>0</v>
      </c>
      <c r="G42" s="168"/>
      <c r="H42" s="168">
        <v>15000</v>
      </c>
      <c r="I42" s="169">
        <v>15000</v>
      </c>
      <c r="J42" s="163"/>
    </row>
    <row r="43" spans="2:10" s="225" customFormat="1" ht="90">
      <c r="B43" s="234" t="s">
        <v>1494</v>
      </c>
      <c r="C43" s="358" t="s">
        <v>1563</v>
      </c>
      <c r="D43" s="233" t="s">
        <v>1564</v>
      </c>
      <c r="E43" s="163"/>
      <c r="F43" s="167">
        <v>133870</v>
      </c>
      <c r="G43" s="168">
        <v>10500</v>
      </c>
      <c r="H43" s="168"/>
      <c r="I43" s="169">
        <v>144370</v>
      </c>
      <c r="J43" s="163"/>
    </row>
    <row r="44" spans="2:10" s="225" customFormat="1" ht="90">
      <c r="B44" s="234" t="s">
        <v>1494</v>
      </c>
      <c r="C44" s="358" t="s">
        <v>1565</v>
      </c>
      <c r="D44" s="233" t="s">
        <v>1566</v>
      </c>
      <c r="E44" s="163"/>
      <c r="F44" s="167">
        <v>18910</v>
      </c>
      <c r="G44" s="168"/>
      <c r="H44" s="168"/>
      <c r="I44" s="169">
        <v>18910</v>
      </c>
      <c r="J44" s="163"/>
    </row>
    <row r="45" spans="2:10" s="225" customFormat="1" ht="75" hidden="1">
      <c r="B45" s="234" t="s">
        <v>1494</v>
      </c>
      <c r="C45" s="358" t="s">
        <v>1567</v>
      </c>
      <c r="D45" s="233" t="s">
        <v>1568</v>
      </c>
      <c r="E45" s="163"/>
      <c r="F45" s="167"/>
      <c r="G45" s="168"/>
      <c r="H45" s="168"/>
      <c r="I45" s="169">
        <v>0</v>
      </c>
      <c r="J45" s="163"/>
    </row>
    <row r="46" spans="2:10" ht="60">
      <c r="B46" s="234" t="s">
        <v>1494</v>
      </c>
      <c r="C46" s="358" t="s">
        <v>1569</v>
      </c>
      <c r="D46" s="233" t="s">
        <v>1570</v>
      </c>
      <c r="E46" s="163"/>
      <c r="F46" s="167">
        <v>55000</v>
      </c>
      <c r="G46" s="168">
        <v>0</v>
      </c>
      <c r="H46" s="168">
        <v>0</v>
      </c>
      <c r="I46" s="169">
        <v>55000</v>
      </c>
      <c r="J46" s="163"/>
    </row>
    <row r="47" spans="2:10" ht="120">
      <c r="B47" s="234" t="s">
        <v>1494</v>
      </c>
      <c r="C47" s="358" t="s">
        <v>1571</v>
      </c>
      <c r="D47" s="233" t="s">
        <v>1572</v>
      </c>
      <c r="E47" s="163"/>
      <c r="F47" s="167">
        <v>0</v>
      </c>
      <c r="G47" s="168">
        <v>110000</v>
      </c>
      <c r="H47" s="168">
        <v>0</v>
      </c>
      <c r="I47" s="169">
        <v>110000</v>
      </c>
      <c r="J47" s="163"/>
    </row>
    <row r="48" spans="2:10" s="225" customFormat="1" ht="45">
      <c r="B48" s="234">
        <v>82297</v>
      </c>
      <c r="C48" s="358" t="s">
        <v>1573</v>
      </c>
      <c r="D48" s="358" t="s">
        <v>1542</v>
      </c>
      <c r="E48" s="163"/>
      <c r="F48" s="167">
        <v>71000</v>
      </c>
      <c r="G48" s="168"/>
      <c r="H48" s="168"/>
      <c r="I48" s="169">
        <v>71000</v>
      </c>
      <c r="J48" s="163"/>
    </row>
    <row r="49" spans="2:10" s="225" customFormat="1" ht="45">
      <c r="B49" s="234">
        <v>82298</v>
      </c>
      <c r="C49" s="358" t="s">
        <v>1574</v>
      </c>
      <c r="D49" s="358" t="s">
        <v>1542</v>
      </c>
      <c r="E49" s="163"/>
      <c r="F49" s="167">
        <v>396160</v>
      </c>
      <c r="G49" s="168"/>
      <c r="H49" s="168"/>
      <c r="I49" s="169">
        <v>396160</v>
      </c>
      <c r="J49" s="163"/>
    </row>
    <row r="50" spans="2:10" s="225" customFormat="1" ht="45">
      <c r="B50" s="234">
        <v>82303</v>
      </c>
      <c r="C50" s="358" t="s">
        <v>1575</v>
      </c>
      <c r="D50" s="358" t="s">
        <v>1576</v>
      </c>
      <c r="E50" s="163"/>
      <c r="F50" s="167"/>
      <c r="G50" s="168">
        <v>0</v>
      </c>
      <c r="H50" s="168">
        <v>32500</v>
      </c>
      <c r="I50" s="169">
        <v>32500</v>
      </c>
      <c r="J50" s="163"/>
    </row>
    <row r="51" spans="2:10" s="225" customFormat="1" ht="60">
      <c r="B51" s="186" t="s">
        <v>1494</v>
      </c>
      <c r="C51" s="358" t="s">
        <v>1577</v>
      </c>
      <c r="D51" s="233" t="s">
        <v>1578</v>
      </c>
      <c r="E51" s="163"/>
      <c r="F51" s="167">
        <v>10000</v>
      </c>
      <c r="G51" s="168">
        <v>0</v>
      </c>
      <c r="H51" s="168">
        <v>0</v>
      </c>
      <c r="I51" s="169">
        <v>10000</v>
      </c>
      <c r="J51" s="163"/>
    </row>
    <row r="52" spans="2:10" s="225" customFormat="1" ht="60.75" thickBot="1">
      <c r="B52" s="189" t="s">
        <v>1494</v>
      </c>
      <c r="C52" s="246" t="s">
        <v>1579</v>
      </c>
      <c r="D52" s="247" t="s">
        <v>1580</v>
      </c>
      <c r="E52" s="163"/>
      <c r="F52" s="227">
        <v>40000</v>
      </c>
      <c r="G52" s="351">
        <v>0</v>
      </c>
      <c r="H52" s="351">
        <v>0</v>
      </c>
      <c r="I52" s="229">
        <v>40000</v>
      </c>
      <c r="J52" s="163"/>
    </row>
    <row r="53" spans="2:10" ht="15.75" thickBot="1">
      <c r="B53" s="181"/>
      <c r="C53" s="182"/>
      <c r="D53" s="182"/>
      <c r="E53" s="175"/>
      <c r="F53" s="176">
        <v>1623910</v>
      </c>
      <c r="G53" s="177">
        <v>11374800</v>
      </c>
      <c r="H53" s="177">
        <v>128060</v>
      </c>
      <c r="I53" s="178">
        <v>13126770</v>
      </c>
      <c r="J53" s="175"/>
    </row>
    <row r="54" spans="2:10" s="248" customFormat="1" ht="27" thickBot="1">
      <c r="B54" s="403" t="s">
        <v>1237</v>
      </c>
      <c r="C54" s="404"/>
      <c r="D54" s="404"/>
      <c r="E54" s="399"/>
      <c r="F54" s="399"/>
      <c r="G54" s="399"/>
      <c r="H54" s="399"/>
      <c r="I54" s="400"/>
    </row>
    <row r="55" spans="2:10" ht="14.25">
      <c r="B55" s="184"/>
      <c r="C55" s="185"/>
      <c r="D55" s="185"/>
      <c r="E55" s="180"/>
      <c r="F55" s="347"/>
      <c r="G55" s="348"/>
      <c r="H55" s="348"/>
      <c r="I55" s="249"/>
      <c r="J55" s="180"/>
    </row>
    <row r="56" spans="2:10" ht="55.5" customHeight="1">
      <c r="B56" s="186">
        <v>87103</v>
      </c>
      <c r="C56" s="187" t="s">
        <v>1581</v>
      </c>
      <c r="D56" s="187" t="s">
        <v>1582</v>
      </c>
      <c r="E56" s="180"/>
      <c r="F56" s="167">
        <v>247000</v>
      </c>
      <c r="G56" s="226"/>
      <c r="H56" s="226"/>
      <c r="I56" s="169">
        <v>247000</v>
      </c>
      <c r="J56" s="180"/>
    </row>
    <row r="57" spans="2:10" ht="55.5" customHeight="1">
      <c r="B57" s="186"/>
      <c r="C57" s="187" t="s">
        <v>1583</v>
      </c>
      <c r="D57" s="187"/>
      <c r="E57" s="180"/>
      <c r="F57" s="167">
        <v>153000</v>
      </c>
      <c r="G57" s="226"/>
      <c r="H57" s="226"/>
      <c r="I57" s="169">
        <v>153000</v>
      </c>
      <c r="J57" s="180"/>
    </row>
    <row r="58" spans="2:10" ht="55.5" customHeight="1">
      <c r="B58" s="186"/>
      <c r="C58" s="187" t="s">
        <v>1584</v>
      </c>
      <c r="D58" s="187"/>
      <c r="E58" s="180"/>
      <c r="F58" s="167">
        <v>50000</v>
      </c>
      <c r="G58" s="226"/>
      <c r="H58" s="226"/>
      <c r="I58" s="169">
        <v>50000</v>
      </c>
      <c r="J58" s="180"/>
    </row>
    <row r="59" spans="2:10" ht="28.5">
      <c r="B59" s="186">
        <v>87115</v>
      </c>
      <c r="C59" s="187" t="s">
        <v>1585</v>
      </c>
      <c r="D59" s="187" t="s">
        <v>1586</v>
      </c>
      <c r="E59" s="180"/>
      <c r="F59" s="167">
        <v>784240</v>
      </c>
      <c r="G59" s="188"/>
      <c r="H59" s="188"/>
      <c r="I59" s="169">
        <v>784240</v>
      </c>
      <c r="J59" s="180"/>
    </row>
    <row r="60" spans="2:10" ht="28.5">
      <c r="B60" s="186">
        <v>87119</v>
      </c>
      <c r="C60" s="187" t="s">
        <v>1587</v>
      </c>
      <c r="D60" s="187"/>
      <c r="E60" s="180"/>
      <c r="F60" s="167">
        <v>15000</v>
      </c>
      <c r="G60" s="188"/>
      <c r="H60" s="188"/>
      <c r="I60" s="169">
        <v>15000</v>
      </c>
      <c r="J60" s="180"/>
    </row>
    <row r="61" spans="2:10" ht="28.5">
      <c r="B61" s="186">
        <v>87126</v>
      </c>
      <c r="C61" s="187" t="s">
        <v>1588</v>
      </c>
      <c r="D61" s="187"/>
      <c r="E61" s="180"/>
      <c r="F61" s="167">
        <v>10000</v>
      </c>
      <c r="G61" s="188"/>
      <c r="H61" s="188"/>
      <c r="I61" s="169">
        <v>10000</v>
      </c>
      <c r="J61" s="180"/>
    </row>
    <row r="62" spans="2:10" ht="14.25">
      <c r="B62" s="186">
        <v>87129</v>
      </c>
      <c r="C62" s="187" t="s">
        <v>1589</v>
      </c>
      <c r="D62" s="187"/>
      <c r="E62" s="180"/>
      <c r="F62" s="167">
        <v>37000</v>
      </c>
      <c r="G62" s="188"/>
      <c r="H62" s="188"/>
      <c r="I62" s="169">
        <v>37000</v>
      </c>
      <c r="J62" s="180"/>
    </row>
    <row r="63" spans="2:10" ht="29.25" thickBot="1">
      <c r="B63" s="189">
        <v>87190</v>
      </c>
      <c r="C63" s="170" t="s">
        <v>1590</v>
      </c>
      <c r="D63" s="170" t="s">
        <v>1591</v>
      </c>
      <c r="E63" s="180"/>
      <c r="F63" s="227">
        <v>400000</v>
      </c>
      <c r="G63" s="252"/>
      <c r="H63" s="252"/>
      <c r="I63" s="229">
        <v>400000</v>
      </c>
      <c r="J63" s="180"/>
    </row>
    <row r="64" spans="2:10" ht="15.75" thickBot="1">
      <c r="B64" s="181"/>
      <c r="C64" s="182"/>
      <c r="D64" s="182"/>
      <c r="E64" s="175"/>
      <c r="F64" s="176">
        <v>1696240</v>
      </c>
      <c r="G64" s="177">
        <v>0</v>
      </c>
      <c r="H64" s="177">
        <v>0</v>
      </c>
      <c r="I64" s="194">
        <v>1696240</v>
      </c>
      <c r="J64" s="175"/>
    </row>
    <row r="65" spans="2:13" ht="27" thickBot="1">
      <c r="B65" s="394" t="s">
        <v>1238</v>
      </c>
      <c r="C65" s="399"/>
      <c r="D65" s="399"/>
      <c r="E65" s="399"/>
      <c r="F65" s="399"/>
      <c r="G65" s="399"/>
      <c r="H65" s="399"/>
      <c r="I65" s="400"/>
    </row>
    <row r="66" spans="2:13" ht="28.5">
      <c r="B66" s="184">
        <v>86013</v>
      </c>
      <c r="C66" s="185" t="s">
        <v>1592</v>
      </c>
      <c r="D66" s="185"/>
      <c r="E66" s="180"/>
      <c r="F66" s="347">
        <v>20000</v>
      </c>
      <c r="G66" s="348"/>
      <c r="H66" s="348"/>
      <c r="I66" s="249">
        <v>20000</v>
      </c>
      <c r="J66" s="180"/>
    </row>
    <row r="67" spans="2:13" ht="15" thickBot="1">
      <c r="B67" s="189"/>
      <c r="C67" s="170"/>
      <c r="D67" s="170"/>
      <c r="E67" s="180"/>
      <c r="F67" s="227"/>
      <c r="G67" s="252"/>
      <c r="H67" s="252"/>
      <c r="I67" s="229"/>
      <c r="J67" s="180"/>
    </row>
    <row r="68" spans="2:13" ht="15.75" thickBot="1">
      <c r="B68" s="181"/>
      <c r="C68" s="182"/>
      <c r="D68" s="173"/>
      <c r="E68" s="175"/>
      <c r="F68" s="176">
        <v>20000</v>
      </c>
      <c r="G68" s="176">
        <v>0</v>
      </c>
      <c r="H68" s="176">
        <v>0</v>
      </c>
      <c r="I68" s="178">
        <v>20000</v>
      </c>
      <c r="J68" s="183"/>
    </row>
    <row r="69" spans="2:13" ht="27" thickBot="1">
      <c r="B69" s="394" t="s">
        <v>16</v>
      </c>
      <c r="C69" s="399"/>
      <c r="D69" s="399"/>
      <c r="E69" s="399"/>
      <c r="F69" s="399"/>
      <c r="G69" s="399"/>
      <c r="H69" s="399"/>
      <c r="I69" s="400"/>
    </row>
    <row r="70" spans="2:13" ht="14.25">
      <c r="B70" s="160"/>
      <c r="C70" s="161"/>
      <c r="D70" s="161"/>
      <c r="E70" s="180"/>
      <c r="F70" s="347"/>
      <c r="G70" s="365"/>
      <c r="H70" s="365"/>
      <c r="I70" s="249"/>
      <c r="J70" s="180"/>
    </row>
    <row r="71" spans="2:13" s="225" customFormat="1" ht="99.75">
      <c r="B71" s="186">
        <v>86030</v>
      </c>
      <c r="C71" s="187" t="s">
        <v>1593</v>
      </c>
      <c r="D71" s="187" t="s">
        <v>1594</v>
      </c>
      <c r="E71" s="180"/>
      <c r="F71" s="167"/>
      <c r="G71" s="226">
        <v>30000</v>
      </c>
      <c r="H71" s="226"/>
      <c r="I71" s="169">
        <v>30000</v>
      </c>
      <c r="J71" s="180"/>
    </row>
    <row r="72" spans="2:13" s="225" customFormat="1" ht="99.75">
      <c r="B72" s="186">
        <v>86031</v>
      </c>
      <c r="C72" s="187" t="s">
        <v>1595</v>
      </c>
      <c r="D72" s="187" t="s">
        <v>1596</v>
      </c>
      <c r="E72" s="180"/>
      <c r="F72" s="167"/>
      <c r="G72" s="226">
        <v>82860</v>
      </c>
      <c r="H72" s="226"/>
      <c r="I72" s="169">
        <v>82860</v>
      </c>
      <c r="J72" s="180"/>
      <c r="M72" s="250"/>
    </row>
    <row r="73" spans="2:13" s="225" customFormat="1" ht="71.25">
      <c r="B73" s="186">
        <v>86037</v>
      </c>
      <c r="C73" s="187" t="s">
        <v>1597</v>
      </c>
      <c r="D73" s="363" t="s">
        <v>1598</v>
      </c>
      <c r="E73" s="180"/>
      <c r="F73" s="167"/>
      <c r="G73" s="226">
        <v>50000</v>
      </c>
      <c r="H73" s="226"/>
      <c r="I73" s="169">
        <v>50000</v>
      </c>
      <c r="J73" s="180"/>
    </row>
    <row r="74" spans="2:13" s="225" customFormat="1" ht="60.75" customHeight="1">
      <c r="B74" s="186">
        <v>86039</v>
      </c>
      <c r="C74" s="363" t="s">
        <v>1599</v>
      </c>
      <c r="D74" s="364"/>
      <c r="E74" s="180"/>
      <c r="F74" s="167"/>
      <c r="G74" s="226">
        <v>40000</v>
      </c>
      <c r="H74" s="226"/>
      <c r="I74" s="169">
        <v>40000</v>
      </c>
      <c r="J74" s="180"/>
    </row>
    <row r="75" spans="2:13" s="251" customFormat="1" ht="42.75">
      <c r="B75" s="186">
        <v>86008</v>
      </c>
      <c r="C75" s="187" t="s">
        <v>1600</v>
      </c>
      <c r="D75" s="187" t="s">
        <v>1601</v>
      </c>
      <c r="E75" s="180"/>
      <c r="F75" s="167">
        <v>306500</v>
      </c>
      <c r="G75" s="226">
        <v>279000</v>
      </c>
      <c r="H75" s="226"/>
      <c r="I75" s="169">
        <v>585500</v>
      </c>
      <c r="J75" s="180"/>
    </row>
    <row r="76" spans="2:13" s="251" customFormat="1" ht="14.25">
      <c r="B76" s="186">
        <v>87132</v>
      </c>
      <c r="C76" s="187" t="s">
        <v>1602</v>
      </c>
      <c r="D76" s="187"/>
      <c r="E76" s="180"/>
      <c r="F76" s="167">
        <v>100000</v>
      </c>
      <c r="G76" s="226"/>
      <c r="H76" s="226"/>
      <c r="I76" s="169">
        <v>100000</v>
      </c>
      <c r="J76" s="180"/>
    </row>
    <row r="77" spans="2:13" ht="15" thickBot="1">
      <c r="B77" s="189"/>
      <c r="C77" s="170"/>
      <c r="D77" s="170"/>
      <c r="E77" s="180"/>
      <c r="F77" s="227"/>
      <c r="G77" s="252"/>
      <c r="H77" s="252"/>
      <c r="I77" s="229"/>
      <c r="J77" s="180"/>
    </row>
    <row r="78" spans="2:13" ht="15.75" thickBot="1">
      <c r="B78" s="181"/>
      <c r="C78" s="182"/>
      <c r="D78" s="173"/>
      <c r="E78" s="175"/>
      <c r="F78" s="192">
        <v>406500</v>
      </c>
      <c r="G78" s="193">
        <v>481860</v>
      </c>
      <c r="H78" s="193">
        <v>0</v>
      </c>
      <c r="I78" s="194">
        <v>888360</v>
      </c>
      <c r="J78" s="183"/>
    </row>
    <row r="79" spans="2:13" ht="27" thickBot="1">
      <c r="B79" s="394" t="s">
        <v>1603</v>
      </c>
      <c r="C79" s="399"/>
      <c r="D79" s="399"/>
      <c r="E79" s="399"/>
      <c r="F79" s="399"/>
      <c r="G79" s="399"/>
      <c r="H79" s="399"/>
      <c r="I79" s="400"/>
    </row>
    <row r="80" spans="2:13" ht="14.25">
      <c r="B80" s="160"/>
      <c r="C80" s="161"/>
      <c r="D80" s="161"/>
      <c r="E80" s="180"/>
      <c r="F80" s="347"/>
      <c r="G80" s="348"/>
      <c r="H80" s="348"/>
      <c r="I80" s="249"/>
      <c r="J80" s="180"/>
    </row>
    <row r="81" spans="2:10" ht="42.75">
      <c r="B81" s="186">
        <v>80001</v>
      </c>
      <c r="C81" s="187" t="s">
        <v>1604</v>
      </c>
      <c r="D81" s="187" t="s">
        <v>1605</v>
      </c>
      <c r="E81" s="180"/>
      <c r="F81" s="167">
        <v>50000</v>
      </c>
      <c r="G81" s="188"/>
      <c r="H81" s="188"/>
      <c r="I81" s="169">
        <v>50000</v>
      </c>
      <c r="J81" s="180"/>
    </row>
    <row r="82" spans="2:10" ht="57">
      <c r="B82" s="186">
        <v>80003</v>
      </c>
      <c r="C82" s="187" t="s">
        <v>1606</v>
      </c>
      <c r="D82" s="187" t="s">
        <v>1607</v>
      </c>
      <c r="E82" s="180"/>
      <c r="F82" s="167">
        <v>260000</v>
      </c>
      <c r="G82" s="226">
        <v>726000</v>
      </c>
      <c r="H82" s="226"/>
      <c r="I82" s="169">
        <v>986000</v>
      </c>
      <c r="J82" s="180"/>
    </row>
    <row r="83" spans="2:10" ht="57">
      <c r="B83" s="186"/>
      <c r="C83" s="187" t="s">
        <v>1608</v>
      </c>
      <c r="D83" s="187" t="s">
        <v>1609</v>
      </c>
      <c r="E83" s="180"/>
      <c r="F83" s="167">
        <v>1000000</v>
      </c>
      <c r="G83" s="226"/>
      <c r="H83" s="226"/>
      <c r="I83" s="169">
        <v>1000000</v>
      </c>
      <c r="J83" s="180"/>
    </row>
    <row r="84" spans="2:10" s="225" customFormat="1" ht="60.75" customHeight="1">
      <c r="B84" s="186">
        <v>86040</v>
      </c>
      <c r="C84" s="187" t="s">
        <v>1610</v>
      </c>
      <c r="D84" s="187"/>
      <c r="E84" s="180"/>
      <c r="F84" s="167">
        <v>500000</v>
      </c>
      <c r="G84" s="226">
        <v>40000</v>
      </c>
      <c r="H84" s="226"/>
      <c r="I84" s="169">
        <v>540000</v>
      </c>
      <c r="J84" s="180"/>
    </row>
    <row r="85" spans="2:10" ht="14.25">
      <c r="B85" s="186">
        <v>86020</v>
      </c>
      <c r="C85" s="187" t="s">
        <v>1611</v>
      </c>
      <c r="D85" s="187"/>
      <c r="E85" s="180"/>
      <c r="F85" s="167">
        <v>17500</v>
      </c>
      <c r="G85" s="226"/>
      <c r="H85" s="226"/>
      <c r="I85" s="169">
        <v>17500</v>
      </c>
      <c r="J85" s="180"/>
    </row>
    <row r="86" spans="2:10" ht="15" thickBot="1">
      <c r="B86" s="189"/>
      <c r="C86" s="170"/>
      <c r="D86" s="170"/>
      <c r="E86" s="180"/>
      <c r="F86" s="227"/>
      <c r="G86" s="228"/>
      <c r="H86" s="228"/>
      <c r="I86" s="229"/>
      <c r="J86" s="180"/>
    </row>
    <row r="87" spans="2:10" ht="15.75" thickBot="1">
      <c r="B87" s="190"/>
      <c r="C87" s="191"/>
      <c r="D87" s="191"/>
      <c r="E87" s="175"/>
      <c r="F87" s="192">
        <v>1827500</v>
      </c>
      <c r="G87" s="193">
        <v>766000</v>
      </c>
      <c r="H87" s="193">
        <v>0</v>
      </c>
      <c r="I87" s="194">
        <v>2593500</v>
      </c>
      <c r="J87" s="175"/>
    </row>
    <row r="88" spans="2:10" ht="13.5" thickBot="1"/>
    <row r="89" spans="2:10" ht="16.5" thickBot="1">
      <c r="B89" s="195" t="s">
        <v>1334</v>
      </c>
      <c r="C89" s="196"/>
      <c r="D89" s="197"/>
      <c r="E89" s="175"/>
      <c r="F89" s="192">
        <v>5574150</v>
      </c>
      <c r="G89" s="192">
        <v>12622660</v>
      </c>
      <c r="H89" s="192">
        <v>128060</v>
      </c>
      <c r="I89" s="192">
        <v>18324870</v>
      </c>
      <c r="J89" s="175"/>
    </row>
    <row r="91" spans="2:10" s="138" customFormat="1" ht="14.25">
      <c r="B91" s="198"/>
      <c r="C91" s="199"/>
      <c r="D91" s="198"/>
      <c r="F91" s="200"/>
    </row>
    <row r="92" spans="2:10" s="138" customFormat="1" ht="14.25">
      <c r="B92" s="198"/>
      <c r="C92" s="199"/>
      <c r="D92" s="198"/>
      <c r="H92" s="201"/>
    </row>
    <row r="93" spans="2:10" s="138" customFormat="1" ht="14.25">
      <c r="B93" s="198"/>
      <c r="C93" s="199"/>
      <c r="D93" s="198"/>
      <c r="H93" s="201"/>
    </row>
    <row r="94" spans="2:10" s="138" customFormat="1" ht="14.25">
      <c r="B94" s="198"/>
      <c r="C94" s="199"/>
      <c r="D94" s="198"/>
      <c r="H94" s="201"/>
    </row>
    <row r="95" spans="2:10" s="138" customFormat="1" ht="14.25">
      <c r="B95" s="198"/>
      <c r="C95" s="199"/>
      <c r="D95" s="198"/>
      <c r="H95" s="201"/>
    </row>
    <row r="96" spans="2:10" s="138" customFormat="1" ht="14.25">
      <c r="B96" s="198"/>
      <c r="C96" s="199"/>
      <c r="D96" s="198"/>
      <c r="H96" s="201"/>
    </row>
    <row r="97" spans="2:8" s="138" customFormat="1" ht="14.25">
      <c r="B97" s="198"/>
      <c r="C97" s="199"/>
      <c r="D97" s="198"/>
      <c r="H97" s="201"/>
    </row>
    <row r="98" spans="2:8" s="201" customFormat="1" ht="14.25">
      <c r="B98" s="202"/>
      <c r="C98" s="203"/>
      <c r="D98" s="202"/>
    </row>
    <row r="103" spans="2:8">
      <c r="H103" s="204"/>
    </row>
  </sheetData>
  <protectedRanges>
    <protectedRange password="CADD" sqref="D69 D79" name="Range2_11_1_1"/>
    <protectedRange password="CADD" sqref="D60 F60:F62" name="Range2_12_1"/>
    <protectedRange password="CADD" sqref="B61:C62" name="Range2_5_2"/>
    <protectedRange password="CADD" sqref="D61:D62" name="Range2_12_2"/>
    <protectedRange password="CADD" sqref="I78" name="Range2_12_4"/>
    <protectedRange password="CADD" sqref="B75:C76" name="Range2_5"/>
    <protectedRange password="CADD" sqref="D75:D76" name="Range2_12_6_1_1"/>
    <protectedRange password="CADD" sqref="D84" name="Range2_12_6_1_7"/>
    <protectedRange password="CADD" sqref="C18 C9 C5 C13:C16" name="Range2_5_11_1_1"/>
    <protectedRange password="CADD" sqref="B5:B6" name="Range2_9_6_1_1"/>
    <protectedRange password="CADD" sqref="D5 D9" name="Range2_12_11_1_1"/>
    <protectedRange password="CADD" sqref="C7" name="Range2_5_4_1_1"/>
    <protectedRange password="CADD" sqref="C12" name="Range2_5_10_1_1"/>
    <protectedRange password="CADD" sqref="D7" name="Range2_12_26_1_1"/>
    <protectedRange password="CADD" sqref="D8" name="Range2_12_27_1_1"/>
    <protectedRange password="CADD" sqref="D10" name="Range2_12_28_1_1"/>
    <protectedRange password="CADD" sqref="D11" name="Range2_12_32_1_1"/>
    <protectedRange password="CADD" sqref="D13:D15" name="Range2_12_34_1_1"/>
    <protectedRange password="CADD" sqref="C24 C33:C34 C19:C22" name="Range2_5_13_1_1"/>
    <protectedRange password="CADD" sqref="D19 D16:D17" name="Range2_12_36_1_1"/>
    <protectedRange password="CADD" sqref="C42 C48:C49" name="Range2_5_14_1_1"/>
    <protectedRange password="CADD" sqref="D48:D49 D42" name="Range2_12_37_1_1"/>
    <protectedRange password="CADD" sqref="D12" name="Range2_12_3_2_1_1"/>
    <protectedRange password="CADD" sqref="D20:D21" name="Range2_12_6_2_1"/>
    <protectedRange password="CADD" sqref="D22 D24 D26:D29" name="Range2_12_14_1_1"/>
    <protectedRange password="CADD" sqref="D18" name="Range2_12_15_1_1"/>
    <protectedRange password="CADD" sqref="C8" name="Range2_5_6_2"/>
    <protectedRange password="CADD" sqref="C11" name="Range2_5_4_2"/>
    <protectedRange password="CADD" sqref="C17" name="Range2_5_8_1"/>
    <protectedRange password="CADD" sqref="C26:C29 C32" name="Range2_5_10_2"/>
    <protectedRange password="CADD" sqref="C23" name="Range2_5_6"/>
    <protectedRange password="CADD" sqref="D23" name="Range2_12_13"/>
    <protectedRange password="CADD" sqref="C50" name="Range2_5_8"/>
    <protectedRange password="CADD" sqref="D50" name="Range2_12_15"/>
    <protectedRange password="CADD" sqref="D32" name="Range2_12_17"/>
    <protectedRange password="CADD" sqref="D33" name="Range2_12_9"/>
    <protectedRange password="CADD" sqref="D34" name="Range2_12_14"/>
    <protectedRange password="CADD" sqref="C39 C35:C37" name="Range2_5_1"/>
    <protectedRange password="CADD" sqref="D35 D39 D37" name="Range2_12_18"/>
    <protectedRange password="CADD" sqref="C38 C30:C31" name="Range2_5_4"/>
    <protectedRange password="CADD" sqref="D30:D31 D38" name="Range2_12_19"/>
    <protectedRange password="CADD" sqref="D73" name="Range2_12_6_1_7_1"/>
    <protectedRange password="CADD" sqref="D72" name="Range2_12_6_1_7_1_1"/>
    <protectedRange password="CADD" sqref="D71" name="Range2_12_6_1_7_3"/>
    <protectedRange password="CADD" sqref="D74" name="Range2_12_6_1_7_4"/>
    <protectedRange password="CADD" sqref="C25" name="Range2_5_10"/>
    <protectedRange password="CADD" sqref="D25" name="Range2_12_21"/>
    <protectedRange password="CADD" sqref="C6" name="Range2_5_11"/>
    <protectedRange password="CADD" sqref="D6" name="Range2_12_22"/>
    <protectedRange password="CADD" sqref="C40:C41" name="Range2_5_12"/>
    <protectedRange password="CADD" sqref="D40:D41" name="Range2_12_23"/>
    <protectedRange password="CADD" sqref="C43:C45" name="Range2_5_13"/>
    <protectedRange password="CADD" sqref="D43:D45" name="Range2_12_24"/>
    <protectedRange password="CADD" sqref="C46:C47" name="Range2_5_14"/>
    <protectedRange password="CADD" sqref="D46:D47" name="Range2_12_25"/>
    <protectedRange password="CADD" sqref="C51:C52" name="Range2_5_16"/>
    <protectedRange password="CADD" sqref="D51:D52" name="Range2_12_27"/>
    <protectedRange password="CADD" sqref="D36" name="Range2_12_16"/>
  </protectedRanges>
  <mergeCells count="6">
    <mergeCell ref="F1:I1"/>
    <mergeCell ref="B4:I4"/>
    <mergeCell ref="B54:I54"/>
    <mergeCell ref="B65:I65"/>
    <mergeCell ref="B69:I69"/>
    <mergeCell ref="B79:I79"/>
  </mergeCells>
  <printOptions horizontalCentered="1"/>
  <pageMargins left="0" right="0" top="0.55118110236220474" bottom="0.39370078740157483" header="0.31496062992125984" footer="0"/>
  <pageSetup paperSize="8" fitToHeight="9" orientation="portrait" r:id="rId1"/>
  <headerFooter alignWithMargins="0">
    <oddFooter>&amp;CPage &amp;P of &amp;N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AF28"/>
  <sheetViews>
    <sheetView topLeftCell="N1" zoomScale="75" zoomScaleNormal="75" workbookViewId="0">
      <selection activeCell="Y9" activeCellId="2" sqref="Y21 Y14 Y9"/>
    </sheetView>
  </sheetViews>
  <sheetFormatPr defaultRowHeight="14.25"/>
  <cols>
    <col min="1" max="1" width="2.28515625" style="100" customWidth="1"/>
    <col min="2" max="2" width="58.140625" style="100" customWidth="1"/>
    <col min="3" max="3" width="16.7109375" style="99" bestFit="1" customWidth="1"/>
    <col min="4" max="4" width="16" style="99" bestFit="1" customWidth="1"/>
    <col min="5" max="5" width="14.5703125" style="99" bestFit="1" customWidth="1"/>
    <col min="6" max="10" width="15.42578125" style="99" customWidth="1"/>
    <col min="11" max="11" width="2.140625" style="99" hidden="1" customWidth="1"/>
    <col min="12" max="15" width="15.42578125" style="99" customWidth="1"/>
    <col min="16" max="16" width="2.7109375" style="99" hidden="1" customWidth="1"/>
    <col min="17" max="17" width="14.28515625" style="99" customWidth="1"/>
    <col min="18" max="18" width="16" style="99" bestFit="1" customWidth="1"/>
    <col min="19" max="19" width="14.5703125" style="99" customWidth="1"/>
    <col min="20" max="20" width="15.42578125" style="99" customWidth="1"/>
    <col min="21" max="21" width="2.7109375" style="99" hidden="1" customWidth="1"/>
    <col min="22" max="22" width="13.28515625" style="99" bestFit="1" customWidth="1"/>
    <col min="23" max="23" width="14.5703125" style="99" bestFit="1" customWidth="1"/>
    <col min="24" max="24" width="13.28515625" style="99" bestFit="1" customWidth="1"/>
    <col min="25" max="25" width="14.5703125" style="99" bestFit="1" customWidth="1"/>
    <col min="26" max="28" width="15.42578125" style="99" customWidth="1"/>
    <col min="29" max="29" width="18" style="99" bestFit="1" customWidth="1"/>
    <col min="30" max="30" width="4" style="100" customWidth="1"/>
    <col min="31" max="31" width="16.140625" style="100" bestFit="1" customWidth="1"/>
    <col min="32" max="16384" width="9.140625" style="100"/>
  </cols>
  <sheetData>
    <row r="1" spans="2:32" ht="27">
      <c r="B1" s="98" t="s">
        <v>1612</v>
      </c>
      <c r="P1" s="253"/>
      <c r="Q1" s="253"/>
      <c r="U1" s="253"/>
      <c r="V1" s="253"/>
      <c r="W1" s="253"/>
      <c r="X1" s="253"/>
      <c r="Y1" s="253"/>
      <c r="Z1" s="254"/>
    </row>
    <row r="2" spans="2:32" ht="15" thickBot="1">
      <c r="P2" s="253"/>
      <c r="Q2" s="253"/>
      <c r="U2" s="253"/>
      <c r="V2" s="253"/>
      <c r="W2" s="253"/>
      <c r="X2" s="253"/>
      <c r="Y2" s="253"/>
    </row>
    <row r="3" spans="2:32" ht="30.75" customHeight="1">
      <c r="B3" s="101"/>
      <c r="C3" s="388" t="s">
        <v>1228</v>
      </c>
      <c r="D3" s="389"/>
      <c r="E3" s="389"/>
      <c r="F3" s="390"/>
      <c r="G3" s="388" t="s">
        <v>1613</v>
      </c>
      <c r="H3" s="389"/>
      <c r="I3" s="389"/>
      <c r="J3" s="390"/>
      <c r="K3" s="255"/>
      <c r="L3" s="388" t="s">
        <v>1364</v>
      </c>
      <c r="M3" s="389"/>
      <c r="N3" s="389"/>
      <c r="O3" s="390"/>
      <c r="P3" s="256"/>
      <c r="Q3" s="388" t="s">
        <v>1365</v>
      </c>
      <c r="R3" s="389"/>
      <c r="S3" s="389"/>
      <c r="T3" s="390"/>
      <c r="U3" s="256"/>
      <c r="V3" s="388" t="s">
        <v>1614</v>
      </c>
      <c r="W3" s="389"/>
      <c r="X3" s="389"/>
      <c r="Y3" s="390"/>
      <c r="Z3" s="388" t="s">
        <v>1615</v>
      </c>
      <c r="AA3" s="389"/>
      <c r="AB3" s="389"/>
      <c r="AC3" s="390"/>
    </row>
    <row r="4" spans="2:32" s="107" customFormat="1" ht="30.75" customHeight="1" thickBot="1">
      <c r="B4" s="102"/>
      <c r="C4" s="103" t="s">
        <v>1229</v>
      </c>
      <c r="D4" s="104" t="s">
        <v>1230</v>
      </c>
      <c r="E4" s="105" t="s">
        <v>1231</v>
      </c>
      <c r="F4" s="106" t="s">
        <v>184</v>
      </c>
      <c r="G4" s="103" t="s">
        <v>1229</v>
      </c>
      <c r="H4" s="104" t="s">
        <v>1230</v>
      </c>
      <c r="I4" s="105" t="s">
        <v>1231</v>
      </c>
      <c r="J4" s="106" t="s">
        <v>184</v>
      </c>
      <c r="K4" s="257"/>
      <c r="L4" s="103" t="s">
        <v>1229</v>
      </c>
      <c r="M4" s="104" t="s">
        <v>1230</v>
      </c>
      <c r="N4" s="105" t="s">
        <v>1231</v>
      </c>
      <c r="O4" s="106" t="s">
        <v>184</v>
      </c>
      <c r="P4" s="257"/>
      <c r="Q4" s="103" t="s">
        <v>1229</v>
      </c>
      <c r="R4" s="104" t="s">
        <v>1230</v>
      </c>
      <c r="S4" s="105" t="s">
        <v>1231</v>
      </c>
      <c r="T4" s="106" t="s">
        <v>184</v>
      </c>
      <c r="U4" s="257"/>
      <c r="V4" s="103" t="s">
        <v>1229</v>
      </c>
      <c r="W4" s="104" t="s">
        <v>1230</v>
      </c>
      <c r="X4" s="105" t="s">
        <v>1231</v>
      </c>
      <c r="Y4" s="106" t="s">
        <v>184</v>
      </c>
      <c r="Z4" s="103" t="s">
        <v>1229</v>
      </c>
      <c r="AA4" s="104" t="s">
        <v>1230</v>
      </c>
      <c r="AB4" s="105" t="s">
        <v>1231</v>
      </c>
      <c r="AC4" s="106" t="s">
        <v>184</v>
      </c>
    </row>
    <row r="5" spans="2:32" s="111" customFormat="1" ht="18.75" customHeight="1">
      <c r="B5" s="258" t="s">
        <v>68</v>
      </c>
      <c r="C5" s="108"/>
      <c r="D5" s="109"/>
      <c r="E5" s="109"/>
      <c r="F5" s="110"/>
      <c r="G5" s="108"/>
      <c r="H5" s="109"/>
      <c r="I5" s="109"/>
      <c r="J5" s="110"/>
      <c r="K5" s="259"/>
      <c r="L5" s="108"/>
      <c r="M5" s="109"/>
      <c r="N5" s="109"/>
      <c r="O5" s="110"/>
      <c r="P5" s="259"/>
      <c r="Q5" s="108"/>
      <c r="R5" s="109"/>
      <c r="S5" s="109"/>
      <c r="T5" s="110"/>
      <c r="U5" s="259"/>
      <c r="V5" s="108"/>
      <c r="W5" s="109"/>
      <c r="X5" s="109"/>
      <c r="Y5" s="110"/>
      <c r="Z5" s="108"/>
      <c r="AA5" s="109"/>
      <c r="AB5" s="109"/>
      <c r="AC5" s="110"/>
    </row>
    <row r="6" spans="2:32" s="111" customFormat="1" ht="30.75" customHeight="1">
      <c r="B6" s="260" t="s">
        <v>1232</v>
      </c>
      <c r="C6" s="112">
        <v>761250</v>
      </c>
      <c r="D6" s="113">
        <v>0</v>
      </c>
      <c r="E6" s="113">
        <v>0</v>
      </c>
      <c r="F6" s="114">
        <f>SUM(C6:E6)</f>
        <v>761250</v>
      </c>
      <c r="G6" s="112">
        <v>877000</v>
      </c>
      <c r="H6" s="113">
        <v>0</v>
      </c>
      <c r="I6" s="113">
        <v>0</v>
      </c>
      <c r="J6" s="114">
        <f>SUM(G6:I6)</f>
        <v>877000</v>
      </c>
      <c r="K6" s="261"/>
      <c r="L6" s="112">
        <v>957250</v>
      </c>
      <c r="M6" s="113">
        <v>0</v>
      </c>
      <c r="N6" s="113">
        <v>0</v>
      </c>
      <c r="O6" s="114">
        <f>SUM(L6:N6)</f>
        <v>957250</v>
      </c>
      <c r="P6" s="262"/>
      <c r="Q6" s="112">
        <v>677000</v>
      </c>
      <c r="R6" s="113">
        <v>0</v>
      </c>
      <c r="S6" s="113">
        <v>0</v>
      </c>
      <c r="T6" s="114">
        <f>SUM(Q6:S6)</f>
        <v>677000</v>
      </c>
      <c r="U6" s="262"/>
      <c r="V6" s="112">
        <v>508250</v>
      </c>
      <c r="W6" s="113">
        <v>0</v>
      </c>
      <c r="X6" s="113">
        <v>0</v>
      </c>
      <c r="Y6" s="114">
        <f>SUM(V6:X6)</f>
        <v>508250</v>
      </c>
      <c r="Z6" s="112">
        <v>3780750</v>
      </c>
      <c r="AA6" s="113">
        <v>0</v>
      </c>
      <c r="AB6" s="113">
        <v>0</v>
      </c>
      <c r="AC6" s="114">
        <f>SUM(Z6:AB6)</f>
        <v>3780750</v>
      </c>
      <c r="AE6" s="115"/>
    </row>
    <row r="7" spans="2:32" s="111" customFormat="1" ht="30.75" customHeight="1">
      <c r="B7" s="260" t="s">
        <v>67</v>
      </c>
      <c r="C7" s="112">
        <v>186000</v>
      </c>
      <c r="D7" s="113">
        <v>0</v>
      </c>
      <c r="E7" s="113">
        <v>0</v>
      </c>
      <c r="F7" s="114">
        <f>SUM(C7:E7)</f>
        <v>186000</v>
      </c>
      <c r="G7" s="112">
        <v>186000</v>
      </c>
      <c r="H7" s="113">
        <v>0</v>
      </c>
      <c r="I7" s="113">
        <v>0</v>
      </c>
      <c r="J7" s="114">
        <f>SUM(G7:I7)</f>
        <v>186000</v>
      </c>
      <c r="K7" s="261"/>
      <c r="L7" s="112">
        <v>156000</v>
      </c>
      <c r="M7" s="113">
        <v>0</v>
      </c>
      <c r="N7" s="113">
        <v>0</v>
      </c>
      <c r="O7" s="114">
        <f>SUM(L7:N7)</f>
        <v>156000</v>
      </c>
      <c r="P7" s="262"/>
      <c r="Q7" s="112">
        <v>156000</v>
      </c>
      <c r="R7" s="113">
        <v>0</v>
      </c>
      <c r="S7" s="113">
        <v>0</v>
      </c>
      <c r="T7" s="114">
        <f>SUM(Q7:S7)</f>
        <v>156000</v>
      </c>
      <c r="U7" s="262"/>
      <c r="V7" s="112">
        <v>156000</v>
      </c>
      <c r="W7" s="113">
        <v>0</v>
      </c>
      <c r="X7" s="113">
        <v>0</v>
      </c>
      <c r="Y7" s="114">
        <f>SUM(V7:X7)</f>
        <v>156000</v>
      </c>
      <c r="Z7" s="112">
        <v>840000</v>
      </c>
      <c r="AA7" s="113">
        <v>0</v>
      </c>
      <c r="AB7" s="113">
        <v>0</v>
      </c>
      <c r="AC7" s="114">
        <f>SUM(Z7:AB7)</f>
        <v>840000</v>
      </c>
    </row>
    <row r="8" spans="2:32" s="111" customFormat="1" ht="30.75" customHeight="1" thickBot="1">
      <c r="B8" s="378" t="s">
        <v>1240</v>
      </c>
      <c r="C8" s="116">
        <v>1537840</v>
      </c>
      <c r="D8" s="117">
        <v>0</v>
      </c>
      <c r="E8" s="117">
        <v>0</v>
      </c>
      <c r="F8" s="114">
        <f>SUM(C8:E8)</f>
        <v>1537840</v>
      </c>
      <c r="G8" s="116">
        <v>55880</v>
      </c>
      <c r="H8" s="117">
        <v>0</v>
      </c>
      <c r="I8" s="117">
        <v>0</v>
      </c>
      <c r="J8" s="114">
        <f>SUM(G8:I8)</f>
        <v>55880</v>
      </c>
      <c r="K8" s="261"/>
      <c r="L8" s="116">
        <v>35000</v>
      </c>
      <c r="M8" s="117">
        <v>0</v>
      </c>
      <c r="N8" s="117">
        <v>0</v>
      </c>
      <c r="O8" s="114">
        <f>SUM(L8:N8)</f>
        <v>35000</v>
      </c>
      <c r="P8" s="262"/>
      <c r="Q8" s="116">
        <v>35000</v>
      </c>
      <c r="R8" s="117">
        <v>0</v>
      </c>
      <c r="S8" s="117">
        <v>0</v>
      </c>
      <c r="T8" s="114">
        <f>SUM(Q8:S8)</f>
        <v>35000</v>
      </c>
      <c r="U8" s="262"/>
      <c r="V8" s="116">
        <v>35000</v>
      </c>
      <c r="W8" s="117">
        <v>0</v>
      </c>
      <c r="X8" s="117">
        <v>0</v>
      </c>
      <c r="Y8" s="114">
        <f>SUM(V8:X8)</f>
        <v>35000</v>
      </c>
      <c r="Z8" s="116">
        <f>Y8+T8+O8+J8+F8</f>
        <v>1698720</v>
      </c>
      <c r="AA8" s="117">
        <v>0</v>
      </c>
      <c r="AB8" s="117">
        <v>0</v>
      </c>
      <c r="AC8" s="114">
        <f>SUM(Z8:AB8)</f>
        <v>1698720</v>
      </c>
    </row>
    <row r="9" spans="2:32" s="111" customFormat="1" ht="30.75" customHeight="1" thickBot="1">
      <c r="B9" s="258" t="s">
        <v>1696</v>
      </c>
      <c r="C9" s="118">
        <f>SUM(C6:C8)</f>
        <v>2485090</v>
      </c>
      <c r="D9" s="119">
        <v>0</v>
      </c>
      <c r="E9" s="119">
        <v>0</v>
      </c>
      <c r="F9" s="120">
        <f>SUM(F6:F8)</f>
        <v>2485090</v>
      </c>
      <c r="G9" s="118">
        <f>SUM(G6:G8)</f>
        <v>1118880</v>
      </c>
      <c r="H9" s="119">
        <v>0</v>
      </c>
      <c r="I9" s="119">
        <v>0</v>
      </c>
      <c r="J9" s="120">
        <f>SUM(J6:J8)</f>
        <v>1118880</v>
      </c>
      <c r="K9" s="263"/>
      <c r="L9" s="118">
        <f>SUM(L6:L8)</f>
        <v>1148250</v>
      </c>
      <c r="M9" s="119">
        <v>0</v>
      </c>
      <c r="N9" s="119">
        <v>0</v>
      </c>
      <c r="O9" s="120">
        <f>SUM(O6:O8)</f>
        <v>1148250</v>
      </c>
      <c r="P9" s="263"/>
      <c r="Q9" s="118">
        <f>SUM(Q6:Q8)</f>
        <v>868000</v>
      </c>
      <c r="R9" s="119">
        <v>0</v>
      </c>
      <c r="S9" s="119">
        <v>0</v>
      </c>
      <c r="T9" s="120">
        <f>SUM(T6:T8)</f>
        <v>868000</v>
      </c>
      <c r="U9" s="263"/>
      <c r="V9" s="118">
        <f>SUM(V6:V8)</f>
        <v>699250</v>
      </c>
      <c r="W9" s="119">
        <v>0</v>
      </c>
      <c r="X9" s="119">
        <v>0</v>
      </c>
      <c r="Y9" s="120">
        <f>SUM(Y6:Y8)</f>
        <v>699250</v>
      </c>
      <c r="Z9" s="264">
        <f>SUM(Z6:Z8)</f>
        <v>6319470</v>
      </c>
      <c r="AA9" s="119">
        <v>0</v>
      </c>
      <c r="AB9" s="119">
        <v>0</v>
      </c>
      <c r="AC9" s="120">
        <f>SUM(AC6:AC8)</f>
        <v>6319470</v>
      </c>
    </row>
    <row r="10" spans="2:32" s="111" customFormat="1" ht="30.75" customHeight="1">
      <c r="B10" s="258" t="s">
        <v>40</v>
      </c>
      <c r="C10" s="121"/>
      <c r="D10" s="113"/>
      <c r="E10" s="113"/>
      <c r="F10" s="114"/>
      <c r="G10" s="121"/>
      <c r="H10" s="113"/>
      <c r="I10" s="113"/>
      <c r="J10" s="114"/>
      <c r="K10" s="261"/>
      <c r="L10" s="265"/>
      <c r="M10" s="266"/>
      <c r="N10" s="266"/>
      <c r="O10" s="267"/>
      <c r="P10" s="261"/>
      <c r="Q10" s="265"/>
      <c r="R10" s="266"/>
      <c r="S10" s="266"/>
      <c r="T10" s="267"/>
      <c r="U10" s="261"/>
      <c r="V10" s="265"/>
      <c r="W10" s="266"/>
      <c r="X10" s="266"/>
      <c r="Y10" s="267"/>
      <c r="Z10" s="265"/>
      <c r="AA10" s="266"/>
      <c r="AB10" s="266"/>
      <c r="AC10" s="267"/>
    </row>
    <row r="11" spans="2:32" s="125" customFormat="1" ht="30.75" customHeight="1">
      <c r="B11" s="268" t="s">
        <v>1233</v>
      </c>
      <c r="C11" s="122">
        <v>1900970</v>
      </c>
      <c r="D11" s="123">
        <v>12711000</v>
      </c>
      <c r="E11" s="123">
        <v>2138700</v>
      </c>
      <c r="F11" s="124">
        <v>16750670</v>
      </c>
      <c r="G11" s="269">
        <v>1028970</v>
      </c>
      <c r="H11" s="269">
        <v>9657999.9499999993</v>
      </c>
      <c r="I11" s="269">
        <v>2844700</v>
      </c>
      <c r="J11" s="124">
        <v>13531669.949999999</v>
      </c>
      <c r="K11" s="262"/>
      <c r="L11" s="126">
        <v>1354970</v>
      </c>
      <c r="M11" s="269">
        <v>4982000.1492499998</v>
      </c>
      <c r="N11" s="269">
        <v>2957700</v>
      </c>
      <c r="O11" s="124">
        <v>9294670.1492500007</v>
      </c>
      <c r="P11" s="262"/>
      <c r="Q11" s="126">
        <v>1328970</v>
      </c>
      <c r="R11" s="269">
        <v>4992459.8514887495</v>
      </c>
      <c r="S11" s="269">
        <v>2207700</v>
      </c>
      <c r="T11" s="124">
        <v>8529129.8514887504</v>
      </c>
      <c r="U11" s="262"/>
      <c r="V11" s="126">
        <v>1309970</v>
      </c>
      <c r="W11" s="269">
        <v>4403070.4492610814</v>
      </c>
      <c r="X11" s="269">
        <v>1207700</v>
      </c>
      <c r="Y11" s="124">
        <v>6920740.4492610814</v>
      </c>
      <c r="Z11" s="126">
        <v>6923850</v>
      </c>
      <c r="AA11" s="269">
        <v>36746530.399999835</v>
      </c>
      <c r="AB11" s="269">
        <v>11356500</v>
      </c>
      <c r="AC11" s="124">
        <v>55026880.399999835</v>
      </c>
    </row>
    <row r="12" spans="2:32" s="111" customFormat="1" ht="30.75" customHeight="1">
      <c r="B12" s="260" t="s">
        <v>39</v>
      </c>
      <c r="C12" s="121">
        <v>125000</v>
      </c>
      <c r="D12" s="113">
        <v>50000</v>
      </c>
      <c r="E12" s="113">
        <v>172630</v>
      </c>
      <c r="F12" s="114">
        <v>347630</v>
      </c>
      <c r="G12" s="270">
        <v>125110</v>
      </c>
      <c r="H12" s="270">
        <v>82000</v>
      </c>
      <c r="I12" s="270">
        <v>490000</v>
      </c>
      <c r="J12" s="114">
        <v>697110</v>
      </c>
      <c r="K12" s="261"/>
      <c r="L12" s="112">
        <v>125000</v>
      </c>
      <c r="M12" s="270">
        <v>0</v>
      </c>
      <c r="N12" s="270">
        <v>0</v>
      </c>
      <c r="O12" s="114">
        <v>125000</v>
      </c>
      <c r="P12" s="261"/>
      <c r="Q12" s="112">
        <v>125000</v>
      </c>
      <c r="R12" s="270">
        <v>0</v>
      </c>
      <c r="S12" s="270">
        <v>0</v>
      </c>
      <c r="T12" s="114">
        <v>125000</v>
      </c>
      <c r="U12" s="261"/>
      <c r="V12" s="112">
        <v>125000</v>
      </c>
      <c r="W12" s="270">
        <v>0</v>
      </c>
      <c r="X12" s="270">
        <v>0</v>
      </c>
      <c r="Y12" s="114">
        <v>125000</v>
      </c>
      <c r="Z12" s="112">
        <v>625110</v>
      </c>
      <c r="AA12" s="270">
        <v>132000</v>
      </c>
      <c r="AB12" s="270">
        <v>662630</v>
      </c>
      <c r="AC12" s="114">
        <v>1419740</v>
      </c>
    </row>
    <row r="13" spans="2:32" s="125" customFormat="1" ht="46.5" customHeight="1" thickBot="1">
      <c r="B13" s="268" t="s">
        <v>1234</v>
      </c>
      <c r="C13" s="126">
        <v>456450</v>
      </c>
      <c r="D13" s="123">
        <v>0</v>
      </c>
      <c r="E13" s="123">
        <v>0</v>
      </c>
      <c r="F13" s="124">
        <v>456450</v>
      </c>
      <c r="G13" s="269">
        <v>480000</v>
      </c>
      <c r="H13" s="269">
        <v>0</v>
      </c>
      <c r="I13" s="269">
        <v>0</v>
      </c>
      <c r="J13" s="124">
        <v>480000</v>
      </c>
      <c r="K13" s="262"/>
      <c r="L13" s="271">
        <v>675000</v>
      </c>
      <c r="M13" s="272">
        <v>0</v>
      </c>
      <c r="N13" s="272">
        <v>0</v>
      </c>
      <c r="O13" s="273">
        <v>675000</v>
      </c>
      <c r="P13" s="262"/>
      <c r="Q13" s="271">
        <v>335000</v>
      </c>
      <c r="R13" s="272">
        <v>0</v>
      </c>
      <c r="S13" s="272">
        <v>0</v>
      </c>
      <c r="T13" s="273">
        <v>335000</v>
      </c>
      <c r="U13" s="262"/>
      <c r="V13" s="271">
        <v>425000</v>
      </c>
      <c r="W13" s="272">
        <v>0</v>
      </c>
      <c r="X13" s="272">
        <v>0</v>
      </c>
      <c r="Y13" s="273">
        <v>425000</v>
      </c>
      <c r="Z13" s="271">
        <v>2371450</v>
      </c>
      <c r="AA13" s="272">
        <v>0</v>
      </c>
      <c r="AB13" s="272">
        <v>0</v>
      </c>
      <c r="AC13" s="273">
        <v>2371450</v>
      </c>
    </row>
    <row r="14" spans="2:32" s="111" customFormat="1" ht="30.75" customHeight="1" thickBot="1">
      <c r="B14" s="258" t="s">
        <v>1235</v>
      </c>
      <c r="C14" s="118">
        <v>2482420</v>
      </c>
      <c r="D14" s="119">
        <v>12761000</v>
      </c>
      <c r="E14" s="119">
        <v>2311330</v>
      </c>
      <c r="F14" s="127">
        <v>17554750</v>
      </c>
      <c r="G14" s="118">
        <v>1634080</v>
      </c>
      <c r="H14" s="119">
        <v>9739999.9499999993</v>
      </c>
      <c r="I14" s="119">
        <v>3334700</v>
      </c>
      <c r="J14" s="127">
        <v>14708779.949999999</v>
      </c>
      <c r="K14" s="263"/>
      <c r="L14" s="118">
        <v>2154970</v>
      </c>
      <c r="M14" s="119">
        <v>4982000.1492499998</v>
      </c>
      <c r="N14" s="119">
        <v>2957700</v>
      </c>
      <c r="O14" s="127">
        <v>10094670.149250001</v>
      </c>
      <c r="P14" s="274"/>
      <c r="Q14" s="118">
        <v>1788970</v>
      </c>
      <c r="R14" s="119">
        <v>4992459.8514887495</v>
      </c>
      <c r="S14" s="119">
        <v>2207700</v>
      </c>
      <c r="T14" s="127">
        <v>8989129.8514887504</v>
      </c>
      <c r="U14" s="274"/>
      <c r="V14" s="118">
        <v>1859970</v>
      </c>
      <c r="W14" s="119">
        <v>4403070.4492610814</v>
      </c>
      <c r="X14" s="119">
        <v>1207700</v>
      </c>
      <c r="Y14" s="127">
        <v>7470740.4492610814</v>
      </c>
      <c r="Z14" s="118">
        <v>9920410</v>
      </c>
      <c r="AA14" s="119">
        <v>36878530.399999835</v>
      </c>
      <c r="AB14" s="119">
        <v>12019130</v>
      </c>
      <c r="AC14" s="127">
        <v>58818070.399999835</v>
      </c>
    </row>
    <row r="15" spans="2:32" s="111" customFormat="1" ht="30.75" customHeight="1">
      <c r="B15" s="258" t="s">
        <v>30</v>
      </c>
      <c r="C15" s="112"/>
      <c r="D15" s="113"/>
      <c r="E15" s="113"/>
      <c r="F15" s="114"/>
      <c r="G15" s="112"/>
      <c r="H15" s="113"/>
      <c r="I15" s="113"/>
      <c r="J15" s="114"/>
      <c r="K15" s="261"/>
      <c r="L15" s="112"/>
      <c r="M15" s="113"/>
      <c r="N15" s="113"/>
      <c r="O15" s="114"/>
      <c r="P15" s="261"/>
      <c r="Q15" s="112"/>
      <c r="R15" s="113"/>
      <c r="S15" s="113"/>
      <c r="T15" s="114"/>
      <c r="U15" s="261"/>
      <c r="V15" s="112"/>
      <c r="W15" s="113"/>
      <c r="X15" s="113"/>
      <c r="Y15" s="114"/>
      <c r="Z15" s="112"/>
      <c r="AA15" s="113"/>
      <c r="AB15" s="113"/>
      <c r="AC15" s="114"/>
    </row>
    <row r="16" spans="2:32" s="125" customFormat="1" ht="30.75" customHeight="1">
      <c r="B16" s="268" t="s">
        <v>1236</v>
      </c>
      <c r="C16" s="126">
        <v>1623910</v>
      </c>
      <c r="D16" s="123">
        <v>11374800</v>
      </c>
      <c r="E16" s="123">
        <v>128060</v>
      </c>
      <c r="F16" s="124">
        <v>13126770</v>
      </c>
      <c r="G16" s="126">
        <v>4783620</v>
      </c>
      <c r="H16" s="123">
        <v>4936680</v>
      </c>
      <c r="I16" s="123">
        <v>1339630</v>
      </c>
      <c r="J16" s="124">
        <v>11059930</v>
      </c>
      <c r="K16" s="262"/>
      <c r="L16" s="126">
        <v>1372750</v>
      </c>
      <c r="M16" s="123">
        <v>3374160</v>
      </c>
      <c r="N16" s="123">
        <v>1151960</v>
      </c>
      <c r="O16" s="124">
        <v>5898870</v>
      </c>
      <c r="P16" s="262"/>
      <c r="Q16" s="126">
        <v>995980</v>
      </c>
      <c r="R16" s="123">
        <v>5891180</v>
      </c>
      <c r="S16" s="123">
        <v>1736500</v>
      </c>
      <c r="T16" s="124">
        <v>8623660</v>
      </c>
      <c r="U16" s="262"/>
      <c r="V16" s="126">
        <v>1051430</v>
      </c>
      <c r="W16" s="123">
        <v>12182010</v>
      </c>
      <c r="X16" s="123">
        <v>5135980</v>
      </c>
      <c r="Y16" s="124">
        <v>18369420</v>
      </c>
      <c r="Z16" s="126">
        <v>9827690</v>
      </c>
      <c r="AA16" s="123">
        <v>37758830</v>
      </c>
      <c r="AB16" s="123">
        <v>9492130</v>
      </c>
      <c r="AC16" s="124">
        <v>57078650</v>
      </c>
      <c r="AF16" s="128"/>
    </row>
    <row r="17" spans="2:32" s="111" customFormat="1" ht="30.75" customHeight="1">
      <c r="B17" s="260" t="s">
        <v>1237</v>
      </c>
      <c r="C17" s="112">
        <v>1696240</v>
      </c>
      <c r="D17" s="113">
        <v>0</v>
      </c>
      <c r="E17" s="113">
        <v>0</v>
      </c>
      <c r="F17" s="114">
        <v>1696240</v>
      </c>
      <c r="G17" s="112">
        <v>1394080</v>
      </c>
      <c r="H17" s="113">
        <v>0</v>
      </c>
      <c r="I17" s="113">
        <v>0</v>
      </c>
      <c r="J17" s="114">
        <v>1394080</v>
      </c>
      <c r="K17" s="261"/>
      <c r="L17" s="112">
        <v>1420600</v>
      </c>
      <c r="M17" s="113">
        <v>0</v>
      </c>
      <c r="N17" s="113">
        <v>0</v>
      </c>
      <c r="O17" s="114">
        <v>1420600</v>
      </c>
      <c r="P17" s="261"/>
      <c r="Q17" s="112">
        <v>1066300</v>
      </c>
      <c r="R17" s="113">
        <v>0</v>
      </c>
      <c r="S17" s="113">
        <v>0</v>
      </c>
      <c r="T17" s="114">
        <v>1066300</v>
      </c>
      <c r="U17" s="261"/>
      <c r="V17" s="112">
        <v>1048680</v>
      </c>
      <c r="W17" s="113">
        <v>0</v>
      </c>
      <c r="X17" s="113">
        <v>0</v>
      </c>
      <c r="Y17" s="114">
        <v>1048680</v>
      </c>
      <c r="Z17" s="112">
        <v>6625900</v>
      </c>
      <c r="AA17" s="113">
        <v>0</v>
      </c>
      <c r="AB17" s="113">
        <v>0</v>
      </c>
      <c r="AC17" s="114">
        <v>6625900</v>
      </c>
    </row>
    <row r="18" spans="2:32" s="111" customFormat="1" ht="30.75" customHeight="1">
      <c r="B18" s="260" t="s">
        <v>1238</v>
      </c>
      <c r="C18" s="112">
        <v>20000</v>
      </c>
      <c r="D18" s="113">
        <v>0</v>
      </c>
      <c r="E18" s="113">
        <v>0</v>
      </c>
      <c r="F18" s="129">
        <v>20000</v>
      </c>
      <c r="G18" s="112">
        <v>20000</v>
      </c>
      <c r="H18" s="113">
        <v>0</v>
      </c>
      <c r="I18" s="113">
        <v>0</v>
      </c>
      <c r="J18" s="129">
        <v>20000</v>
      </c>
      <c r="K18" s="261"/>
      <c r="L18" s="112">
        <v>20000</v>
      </c>
      <c r="M18" s="113">
        <v>0</v>
      </c>
      <c r="N18" s="113">
        <v>0</v>
      </c>
      <c r="O18" s="129">
        <v>20000</v>
      </c>
      <c r="P18" s="261"/>
      <c r="Q18" s="112">
        <v>20000</v>
      </c>
      <c r="R18" s="113">
        <v>0</v>
      </c>
      <c r="S18" s="113">
        <v>0</v>
      </c>
      <c r="T18" s="114">
        <v>20000</v>
      </c>
      <c r="U18" s="261"/>
      <c r="V18" s="112">
        <v>20000</v>
      </c>
      <c r="W18" s="113">
        <v>0</v>
      </c>
      <c r="X18" s="113">
        <v>0</v>
      </c>
      <c r="Y18" s="114">
        <v>20000</v>
      </c>
      <c r="Z18" s="112">
        <v>100000</v>
      </c>
      <c r="AA18" s="113">
        <v>0</v>
      </c>
      <c r="AB18" s="113">
        <v>0</v>
      </c>
      <c r="AC18" s="114">
        <v>100000</v>
      </c>
      <c r="AF18" s="130"/>
    </row>
    <row r="19" spans="2:32" s="111" customFormat="1" ht="30.75" customHeight="1">
      <c r="B19" s="260" t="s">
        <v>16</v>
      </c>
      <c r="C19" s="112">
        <v>406500</v>
      </c>
      <c r="D19" s="113">
        <v>481860</v>
      </c>
      <c r="E19" s="113">
        <v>0</v>
      </c>
      <c r="F19" s="114">
        <v>888360</v>
      </c>
      <c r="G19" s="112">
        <v>406500</v>
      </c>
      <c r="H19" s="113">
        <v>361860</v>
      </c>
      <c r="I19" s="113">
        <v>0</v>
      </c>
      <c r="J19" s="114">
        <v>768360</v>
      </c>
      <c r="K19" s="261"/>
      <c r="L19" s="112">
        <v>406500</v>
      </c>
      <c r="M19" s="113">
        <v>361860</v>
      </c>
      <c r="N19" s="113">
        <v>0</v>
      </c>
      <c r="O19" s="114">
        <v>768360</v>
      </c>
      <c r="P19" s="261"/>
      <c r="Q19" s="112">
        <v>406500</v>
      </c>
      <c r="R19" s="113">
        <v>279000</v>
      </c>
      <c r="S19" s="113">
        <v>0</v>
      </c>
      <c r="T19" s="114">
        <v>685500</v>
      </c>
      <c r="U19" s="261"/>
      <c r="V19" s="112">
        <v>406500</v>
      </c>
      <c r="W19" s="113">
        <v>279000</v>
      </c>
      <c r="X19" s="113">
        <v>0</v>
      </c>
      <c r="Y19" s="114">
        <v>685500</v>
      </c>
      <c r="Z19" s="112">
        <v>2032500</v>
      </c>
      <c r="AA19" s="113">
        <v>1763580</v>
      </c>
      <c r="AB19" s="113">
        <v>0</v>
      </c>
      <c r="AC19" s="114">
        <v>3796080</v>
      </c>
    </row>
    <row r="20" spans="2:32" s="111" customFormat="1" ht="46.5" customHeight="1" thickBot="1">
      <c r="B20" s="260" t="s">
        <v>18</v>
      </c>
      <c r="C20" s="112">
        <v>1827500</v>
      </c>
      <c r="D20" s="113">
        <v>766000</v>
      </c>
      <c r="E20" s="113">
        <v>0</v>
      </c>
      <c r="F20" s="114">
        <v>2593500</v>
      </c>
      <c r="G20" s="112">
        <v>541500</v>
      </c>
      <c r="H20" s="113">
        <v>726000</v>
      </c>
      <c r="I20" s="113">
        <v>0</v>
      </c>
      <c r="J20" s="114">
        <v>1267500</v>
      </c>
      <c r="K20" s="261"/>
      <c r="L20" s="112">
        <v>541500</v>
      </c>
      <c r="M20" s="113">
        <v>726000</v>
      </c>
      <c r="N20" s="113">
        <v>0</v>
      </c>
      <c r="O20" s="114">
        <v>1267500</v>
      </c>
      <c r="P20" s="261"/>
      <c r="Q20" s="112">
        <v>541500</v>
      </c>
      <c r="R20" s="113">
        <v>726000</v>
      </c>
      <c r="S20" s="113">
        <v>0</v>
      </c>
      <c r="T20" s="114">
        <v>1267500</v>
      </c>
      <c r="U20" s="261"/>
      <c r="V20" s="112">
        <v>541500</v>
      </c>
      <c r="W20" s="113">
        <v>726000</v>
      </c>
      <c r="X20" s="113">
        <v>0</v>
      </c>
      <c r="Y20" s="114">
        <v>1267500</v>
      </c>
      <c r="Z20" s="112">
        <v>3993500</v>
      </c>
      <c r="AA20" s="113">
        <v>3670000</v>
      </c>
      <c r="AB20" s="113">
        <v>0</v>
      </c>
      <c r="AC20" s="114">
        <v>7663500</v>
      </c>
    </row>
    <row r="21" spans="2:32" s="111" customFormat="1" ht="30.75" customHeight="1" thickBot="1">
      <c r="B21" s="258" t="s">
        <v>1239</v>
      </c>
      <c r="C21" s="118">
        <v>5574150</v>
      </c>
      <c r="D21" s="119">
        <v>12622660</v>
      </c>
      <c r="E21" s="119">
        <v>128060</v>
      </c>
      <c r="F21" s="127">
        <v>18324870</v>
      </c>
      <c r="G21" s="118">
        <v>7145700</v>
      </c>
      <c r="H21" s="119">
        <v>6024540</v>
      </c>
      <c r="I21" s="119">
        <v>1339630</v>
      </c>
      <c r="J21" s="127">
        <v>14509870</v>
      </c>
      <c r="K21" s="263"/>
      <c r="L21" s="118">
        <v>3761350</v>
      </c>
      <c r="M21" s="119">
        <v>4462020</v>
      </c>
      <c r="N21" s="119">
        <v>1151960</v>
      </c>
      <c r="O21" s="127">
        <v>9375330</v>
      </c>
      <c r="P21" s="263"/>
      <c r="Q21" s="118">
        <v>3030280</v>
      </c>
      <c r="R21" s="119">
        <v>6896180</v>
      </c>
      <c r="S21" s="119">
        <v>1736500</v>
      </c>
      <c r="T21" s="127">
        <v>11662960</v>
      </c>
      <c r="U21" s="263"/>
      <c r="V21" s="118">
        <v>3068110</v>
      </c>
      <c r="W21" s="119">
        <v>13187010</v>
      </c>
      <c r="X21" s="119">
        <v>5135980</v>
      </c>
      <c r="Y21" s="127">
        <v>21391100</v>
      </c>
      <c r="Z21" s="118">
        <v>22579590</v>
      </c>
      <c r="AA21" s="119">
        <v>43192410</v>
      </c>
      <c r="AB21" s="119">
        <v>9492130</v>
      </c>
      <c r="AC21" s="127">
        <v>75264130</v>
      </c>
    </row>
    <row r="22" spans="2:32" s="111" customFormat="1" ht="15" customHeight="1" thickBot="1">
      <c r="B22" s="275"/>
      <c r="C22" s="108"/>
      <c r="D22" s="109"/>
      <c r="E22" s="109"/>
      <c r="F22" s="110"/>
      <c r="G22" s="108"/>
      <c r="H22" s="109"/>
      <c r="I22" s="109"/>
      <c r="J22" s="110"/>
      <c r="K22" s="259"/>
      <c r="L22" s="108"/>
      <c r="M22" s="109"/>
      <c r="N22" s="109"/>
      <c r="O22" s="110"/>
      <c r="P22" s="259"/>
      <c r="Q22" s="276"/>
      <c r="R22" s="277"/>
      <c r="S22" s="277"/>
      <c r="T22" s="278"/>
      <c r="U22" s="259"/>
      <c r="V22" s="276"/>
      <c r="W22" s="277"/>
      <c r="X22" s="277"/>
      <c r="Y22" s="278"/>
      <c r="Z22" s="279"/>
      <c r="AA22" s="277"/>
      <c r="AB22" s="277"/>
      <c r="AC22" s="110"/>
    </row>
    <row r="23" spans="2:32" s="111" customFormat="1" ht="30.75" customHeight="1" thickBot="1">
      <c r="B23" s="134" t="s">
        <v>1241</v>
      </c>
      <c r="C23" s="118">
        <v>10541660</v>
      </c>
      <c r="D23" s="119">
        <v>25383660</v>
      </c>
      <c r="E23" s="119">
        <v>2439390</v>
      </c>
      <c r="F23" s="127">
        <v>38364710</v>
      </c>
      <c r="G23" s="118">
        <v>9898660</v>
      </c>
      <c r="H23" s="119">
        <v>15764539.949999999</v>
      </c>
      <c r="I23" s="119">
        <v>4674330</v>
      </c>
      <c r="J23" s="127">
        <v>30337529.949999999</v>
      </c>
      <c r="K23" s="263"/>
      <c r="L23" s="118">
        <v>7064570</v>
      </c>
      <c r="M23" s="119">
        <v>9444020.1492500007</v>
      </c>
      <c r="N23" s="119">
        <v>4109660</v>
      </c>
      <c r="O23" s="127">
        <v>20618250.149250001</v>
      </c>
      <c r="P23" s="263"/>
      <c r="Q23" s="118">
        <v>5687250</v>
      </c>
      <c r="R23" s="119">
        <v>11888639.85148875</v>
      </c>
      <c r="S23" s="119">
        <v>3944200</v>
      </c>
      <c r="T23" s="127">
        <v>21520089.85148875</v>
      </c>
      <c r="U23" s="263"/>
      <c r="V23" s="118">
        <v>5627330</v>
      </c>
      <c r="W23" s="119">
        <v>17590080.44926108</v>
      </c>
      <c r="X23" s="119">
        <v>6343680</v>
      </c>
      <c r="Y23" s="127">
        <v>29561090.44926108</v>
      </c>
      <c r="Z23" s="118">
        <v>38819470</v>
      </c>
      <c r="AA23" s="119">
        <v>80070940.399999827</v>
      </c>
      <c r="AB23" s="119">
        <v>21511260</v>
      </c>
      <c r="AC23" s="127">
        <v>140401670.39999983</v>
      </c>
      <c r="AE23" s="135"/>
    </row>
    <row r="24" spans="2:32" s="138" customFormat="1" ht="30.75" customHeight="1"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280"/>
      <c r="AC24" s="281"/>
      <c r="AE24" s="139"/>
    </row>
    <row r="25" spans="2:32" s="138" customFormat="1" ht="30.75" customHeight="1"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</row>
    <row r="26" spans="2:32" s="125" customFormat="1" ht="30.75" customHeight="1"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</row>
    <row r="27" spans="2:32" s="125" customFormat="1" ht="30.75" customHeight="1"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</row>
    <row r="28" spans="2:32" s="125" customFormat="1" ht="30.75" customHeight="1"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</row>
  </sheetData>
  <mergeCells count="6">
    <mergeCell ref="C3:F3"/>
    <mergeCell ref="G3:J3"/>
    <mergeCell ref="L3:O3"/>
    <mergeCell ref="Q3:T3"/>
    <mergeCell ref="V3:Y3"/>
    <mergeCell ref="Z3:AC3"/>
  </mergeCells>
  <printOptions horizontalCentered="1"/>
  <pageMargins left="0" right="0" top="0.55118110236220474" bottom="0.39370078740157483" header="0.31496062992125984" footer="0"/>
  <pageSetup paperSize="8" scale="48" orientation="landscape" r:id="rId1"/>
  <headerFooter alignWithMargins="0">
    <oddFooter>&amp;C&amp;18Page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21"/>
  <sheetViews>
    <sheetView zoomScaleNormal="100" workbookViewId="0">
      <selection activeCell="P7" sqref="P7"/>
    </sheetView>
  </sheetViews>
  <sheetFormatPr defaultRowHeight="15"/>
  <cols>
    <col min="1" max="1" width="4.5703125" customWidth="1"/>
    <col min="2" max="2" width="13.28515625" style="285" customWidth="1"/>
    <col min="3" max="3" width="13.28515625" style="284" customWidth="1"/>
    <col min="4" max="14" width="13.28515625" style="285" customWidth="1"/>
  </cols>
  <sheetData>
    <row r="2" spans="1:14" ht="21">
      <c r="A2" s="282"/>
      <c r="B2" s="283"/>
    </row>
    <row r="3" spans="1:14" ht="26.25">
      <c r="A3" s="282"/>
      <c r="B3" s="286" t="s">
        <v>1616</v>
      </c>
    </row>
    <row r="4" spans="1:14" ht="21.75" thickBot="1">
      <c r="A4" s="282"/>
      <c r="B4" s="283"/>
    </row>
    <row r="5" spans="1:14" ht="16.5" thickTop="1" thickBot="1">
      <c r="A5" s="287"/>
      <c r="B5" s="288"/>
      <c r="C5" s="405" t="s">
        <v>1617</v>
      </c>
      <c r="D5" s="406"/>
      <c r="E5" s="406"/>
      <c r="F5" s="407"/>
      <c r="G5" s="408" t="s">
        <v>1618</v>
      </c>
      <c r="H5" s="407"/>
      <c r="I5" s="408" t="s">
        <v>1619</v>
      </c>
      <c r="J5" s="407"/>
      <c r="K5" s="408" t="s">
        <v>1620</v>
      </c>
      <c r="L5" s="407"/>
      <c r="M5" s="408" t="s">
        <v>1621</v>
      </c>
      <c r="N5" s="407"/>
    </row>
    <row r="6" spans="1:14" ht="46.5" thickTop="1" thickBot="1">
      <c r="A6" s="289"/>
      <c r="B6" s="290" t="s">
        <v>1622</v>
      </c>
      <c r="C6" s="291" t="s">
        <v>1623</v>
      </c>
      <c r="D6" s="292" t="s">
        <v>1624</v>
      </c>
      <c r="E6" s="292" t="s">
        <v>1625</v>
      </c>
      <c r="F6" s="293" t="s">
        <v>1624</v>
      </c>
      <c r="G6" s="294" t="s">
        <v>1626</v>
      </c>
      <c r="H6" s="295" t="s">
        <v>1627</v>
      </c>
      <c r="I6" s="296" t="s">
        <v>1628</v>
      </c>
      <c r="J6" s="293" t="s">
        <v>1629</v>
      </c>
      <c r="K6" s="294" t="s">
        <v>1628</v>
      </c>
      <c r="L6" s="295" t="s">
        <v>1629</v>
      </c>
      <c r="M6" s="296" t="s">
        <v>1628</v>
      </c>
      <c r="N6" s="295" t="s">
        <v>1629</v>
      </c>
    </row>
    <row r="7" spans="1:14" ht="15.75" thickTop="1">
      <c r="A7" s="289"/>
      <c r="B7" s="297"/>
      <c r="C7" s="298"/>
      <c r="D7" s="299"/>
      <c r="E7" s="299"/>
      <c r="F7" s="299"/>
      <c r="G7" s="300" t="s">
        <v>1630</v>
      </c>
      <c r="H7" s="301"/>
      <c r="I7" s="302" t="s">
        <v>1631</v>
      </c>
      <c r="J7" s="299"/>
      <c r="K7" s="300" t="s">
        <v>1631</v>
      </c>
      <c r="L7" s="303" t="s">
        <v>1632</v>
      </c>
      <c r="M7" s="300" t="s">
        <v>1631</v>
      </c>
      <c r="N7" s="301"/>
    </row>
    <row r="8" spans="1:14">
      <c r="B8" s="304">
        <v>42490</v>
      </c>
      <c r="C8" s="305">
        <v>42493</v>
      </c>
      <c r="D8" s="306">
        <v>4</v>
      </c>
      <c r="E8" s="307"/>
      <c r="F8" s="308"/>
      <c r="G8" s="309"/>
      <c r="H8" s="310"/>
      <c r="I8" s="307"/>
      <c r="J8" s="311"/>
      <c r="K8" s="312"/>
      <c r="L8" s="313"/>
      <c r="M8" s="314"/>
      <c r="N8" s="315"/>
    </row>
    <row r="9" spans="1:14" s="316" customFormat="1">
      <c r="B9" s="304">
        <v>42521</v>
      </c>
      <c r="C9" s="305">
        <v>42522</v>
      </c>
      <c r="D9" s="306">
        <v>4</v>
      </c>
      <c r="E9" s="307"/>
      <c r="F9" s="306"/>
      <c r="G9" s="309"/>
      <c r="H9" s="310"/>
      <c r="I9" s="307"/>
      <c r="J9" s="311"/>
      <c r="K9" s="309"/>
      <c r="L9" s="313"/>
      <c r="M9" s="312"/>
      <c r="N9" s="310"/>
    </row>
    <row r="10" spans="1:14" s="317" customFormat="1">
      <c r="B10" s="304">
        <v>42551</v>
      </c>
      <c r="C10" s="311">
        <v>42552</v>
      </c>
      <c r="D10" s="308">
        <v>4</v>
      </c>
      <c r="E10" s="311">
        <v>42558</v>
      </c>
      <c r="F10" s="308">
        <v>3</v>
      </c>
      <c r="G10" s="312">
        <v>42563</v>
      </c>
      <c r="H10" s="310">
        <v>42571</v>
      </c>
      <c r="I10" s="311">
        <v>42577</v>
      </c>
      <c r="J10" s="311">
        <v>42584</v>
      </c>
      <c r="K10" s="312">
        <v>42593</v>
      </c>
      <c r="L10" s="310">
        <v>42600</v>
      </c>
      <c r="M10" s="309">
        <v>42612</v>
      </c>
      <c r="N10" s="313">
        <v>42621</v>
      </c>
    </row>
    <row r="11" spans="1:14" s="316" customFormat="1">
      <c r="B11" s="304">
        <v>42582</v>
      </c>
      <c r="C11" s="311">
        <v>42583</v>
      </c>
      <c r="D11" s="308">
        <v>4</v>
      </c>
      <c r="E11" s="311">
        <v>42587</v>
      </c>
      <c r="F11" s="308">
        <v>3</v>
      </c>
      <c r="G11" s="312">
        <v>42592</v>
      </c>
      <c r="H11" s="310">
        <v>42600</v>
      </c>
      <c r="I11" s="311">
        <v>42605</v>
      </c>
      <c r="J11" s="311">
        <v>42612</v>
      </c>
      <c r="K11" s="312">
        <v>42635</v>
      </c>
      <c r="L11" s="310">
        <v>42642</v>
      </c>
      <c r="M11" s="309"/>
      <c r="N11" s="313"/>
    </row>
    <row r="12" spans="1:14" s="316" customFormat="1">
      <c r="B12" s="304">
        <v>42613</v>
      </c>
      <c r="C12" s="311">
        <v>42614</v>
      </c>
      <c r="D12" s="308">
        <v>4</v>
      </c>
      <c r="E12" s="311">
        <v>42620</v>
      </c>
      <c r="F12" s="308">
        <v>3</v>
      </c>
      <c r="G12" s="312">
        <v>42625</v>
      </c>
      <c r="H12" s="310">
        <v>42629</v>
      </c>
      <c r="I12" s="311">
        <v>42633</v>
      </c>
      <c r="J12" s="311">
        <v>42640</v>
      </c>
      <c r="K12" s="312">
        <v>42670</v>
      </c>
      <c r="L12" s="310">
        <v>42677</v>
      </c>
      <c r="M12" s="309"/>
      <c r="N12" s="313"/>
    </row>
    <row r="13" spans="1:14" s="316" customFormat="1">
      <c r="B13" s="304">
        <v>42643</v>
      </c>
      <c r="C13" s="311">
        <v>42646</v>
      </c>
      <c r="D13" s="308">
        <v>4</v>
      </c>
      <c r="E13" s="311">
        <v>42650</v>
      </c>
      <c r="F13" s="308">
        <v>3</v>
      </c>
      <c r="G13" s="312">
        <v>42655</v>
      </c>
      <c r="H13" s="310">
        <v>42669</v>
      </c>
      <c r="I13" s="311">
        <v>42675</v>
      </c>
      <c r="J13" s="311">
        <v>42682</v>
      </c>
      <c r="K13" s="312">
        <v>42698</v>
      </c>
      <c r="L13" s="310">
        <v>42705</v>
      </c>
      <c r="M13" s="309">
        <v>42717</v>
      </c>
      <c r="N13" s="313">
        <v>42726</v>
      </c>
    </row>
    <row r="14" spans="1:14" s="316" customFormat="1">
      <c r="B14" s="304">
        <v>42674</v>
      </c>
      <c r="C14" s="311">
        <v>42675</v>
      </c>
      <c r="D14" s="308">
        <v>4</v>
      </c>
      <c r="E14" s="311">
        <v>42681</v>
      </c>
      <c r="F14" s="308">
        <v>3</v>
      </c>
      <c r="G14" s="312">
        <v>42684</v>
      </c>
      <c r="H14" s="310">
        <v>42688</v>
      </c>
      <c r="I14" s="311">
        <v>42689</v>
      </c>
      <c r="J14" s="311">
        <v>42696</v>
      </c>
      <c r="K14" s="312">
        <v>42719</v>
      </c>
      <c r="L14" s="310">
        <v>42726</v>
      </c>
      <c r="M14" s="309"/>
      <c r="N14" s="313"/>
    </row>
    <row r="15" spans="1:14" s="316" customFormat="1">
      <c r="B15" s="304">
        <v>42704</v>
      </c>
      <c r="C15" s="311">
        <v>42705</v>
      </c>
      <c r="D15" s="308">
        <v>4</v>
      </c>
      <c r="E15" s="311">
        <v>42711</v>
      </c>
      <c r="F15" s="308">
        <v>3</v>
      </c>
      <c r="G15" s="312">
        <v>42716</v>
      </c>
      <c r="H15" s="310">
        <v>42723</v>
      </c>
      <c r="I15" s="311">
        <v>42726</v>
      </c>
      <c r="J15" s="311">
        <v>42738</v>
      </c>
      <c r="K15" s="312">
        <v>42754</v>
      </c>
      <c r="L15" s="310">
        <v>42761</v>
      </c>
      <c r="M15" s="309"/>
      <c r="N15" s="313"/>
    </row>
    <row r="16" spans="1:14" s="316" customFormat="1">
      <c r="B16" s="304">
        <v>42735</v>
      </c>
      <c r="C16" s="311">
        <v>42738</v>
      </c>
      <c r="D16" s="308">
        <v>4</v>
      </c>
      <c r="E16" s="311">
        <v>42744</v>
      </c>
      <c r="F16" s="308">
        <v>2</v>
      </c>
      <c r="G16" s="312">
        <v>42746</v>
      </c>
      <c r="H16" s="310">
        <v>42751</v>
      </c>
      <c r="I16" s="307">
        <v>42752</v>
      </c>
      <c r="J16" s="318">
        <v>42759</v>
      </c>
      <c r="K16" s="312">
        <v>42761</v>
      </c>
      <c r="L16" s="310">
        <v>42768</v>
      </c>
      <c r="M16" s="309">
        <v>42773</v>
      </c>
      <c r="N16" s="313">
        <v>42782</v>
      </c>
    </row>
    <row r="17" spans="2:14" s="316" customFormat="1">
      <c r="B17" s="304">
        <v>42766</v>
      </c>
      <c r="C17" s="311">
        <v>42767</v>
      </c>
      <c r="D17" s="308">
        <v>4</v>
      </c>
      <c r="E17" s="311">
        <v>42773</v>
      </c>
      <c r="F17" s="308">
        <v>3</v>
      </c>
      <c r="G17" s="312">
        <v>42776</v>
      </c>
      <c r="H17" s="310">
        <v>42783</v>
      </c>
      <c r="I17" s="311">
        <v>42787</v>
      </c>
      <c r="J17" s="311">
        <v>42794</v>
      </c>
      <c r="K17" s="312">
        <v>42796</v>
      </c>
      <c r="L17" s="310">
        <v>42803</v>
      </c>
      <c r="M17" s="309"/>
      <c r="N17" s="313"/>
    </row>
    <row r="18" spans="2:14" s="316" customFormat="1">
      <c r="B18" s="304">
        <v>42794</v>
      </c>
      <c r="C18" s="311">
        <v>42795</v>
      </c>
      <c r="D18" s="308">
        <v>4</v>
      </c>
      <c r="E18" s="311">
        <v>42801</v>
      </c>
      <c r="F18" s="308">
        <v>3</v>
      </c>
      <c r="G18" s="312">
        <v>42804</v>
      </c>
      <c r="H18" s="310">
        <v>42811</v>
      </c>
      <c r="I18" s="311">
        <v>42815</v>
      </c>
      <c r="J18" s="311">
        <v>42822</v>
      </c>
      <c r="K18" s="312">
        <v>42831</v>
      </c>
      <c r="L18" s="310">
        <v>42838</v>
      </c>
      <c r="M18" s="309"/>
      <c r="N18" s="313"/>
    </row>
    <row r="19" spans="2:14" s="316" customFormat="1">
      <c r="B19" s="304">
        <v>42825</v>
      </c>
      <c r="C19" s="319" t="s">
        <v>1633</v>
      </c>
      <c r="D19" s="306"/>
      <c r="E19" s="311"/>
      <c r="F19" s="306"/>
      <c r="G19" s="312"/>
      <c r="H19" s="310"/>
      <c r="I19" s="311"/>
      <c r="J19" s="311"/>
      <c r="K19" s="312"/>
      <c r="L19" s="310"/>
      <c r="M19" s="312"/>
      <c r="N19" s="310"/>
    </row>
    <row r="20" spans="2:14" s="316" customFormat="1" ht="15.75" thickBot="1">
      <c r="B20" s="320" t="s">
        <v>1634</v>
      </c>
      <c r="C20" s="321"/>
      <c r="D20" s="322"/>
      <c r="E20" s="322"/>
      <c r="F20" s="323"/>
      <c r="G20" s="324"/>
      <c r="H20" s="325"/>
      <c r="I20" s="322">
        <v>42864</v>
      </c>
      <c r="J20" s="322">
        <v>42871</v>
      </c>
      <c r="K20" s="324"/>
      <c r="L20" s="325"/>
      <c r="M20" s="324"/>
      <c r="N20" s="325"/>
    </row>
    <row r="21" spans="2:14" ht="15.75" thickTop="1"/>
  </sheetData>
  <mergeCells count="5">
    <mergeCell ref="C5:F5"/>
    <mergeCell ref="G5:H5"/>
    <mergeCell ref="I5:J5"/>
    <mergeCell ref="K5:L5"/>
    <mergeCell ref="M5:N5"/>
  </mergeCells>
  <printOptions horizontalCentered="1"/>
  <pageMargins left="0" right="0" top="1" bottom="0.39370078740157483" header="0.31496062992125984" footer="0"/>
  <pageSetup paperSize="8" orientation="landscape" r:id="rId1"/>
  <headerFooter alignWithMargins="0"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showGridLines="0" topLeftCell="A10" workbookViewId="0">
      <selection activeCell="Q20" sqref="Q20"/>
    </sheetView>
  </sheetViews>
  <sheetFormatPr defaultRowHeight="15"/>
  <sheetData/>
  <printOptions horizontalCentered="1" verticalCentered="1"/>
  <pageMargins left="0.43307086614173229" right="0.55118110236220474" top="0.74803149606299213" bottom="0.74803149606299213" header="0.31496062992125984" footer="0.31496062992125984"/>
  <pageSetup paperSize="9" scale="74" orientation="landscape" r:id="rId1"/>
  <headerFooter>
    <oddHeader>&amp;C&amp;"Arial,Bold"&amp;14&amp;UWest Berkshire Council Spending Summary 2016-17</oddHeader>
    <oddFooter>&amp;CPage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894"/>
  <sheetViews>
    <sheetView showGridLines="0" workbookViewId="0">
      <selection activeCell="N19" sqref="N19"/>
    </sheetView>
  </sheetViews>
  <sheetFormatPr defaultRowHeight="15"/>
  <cols>
    <col min="1" max="1" width="7.7109375" style="65" customWidth="1"/>
    <col min="2" max="2" width="43.7109375" style="5" customWidth="1"/>
    <col min="3" max="4" width="20.28515625" style="43" hidden="1" customWidth="1"/>
    <col min="5" max="5" width="20.28515625" style="43" customWidth="1"/>
    <col min="6" max="7" width="20.28515625" style="43" hidden="1" customWidth="1"/>
    <col min="8" max="8" width="20.28515625" style="43" customWidth="1"/>
    <col min="9" max="10" width="20.28515625" style="43" hidden="1" customWidth="1"/>
    <col min="11" max="11" width="20.28515625" style="43" customWidth="1"/>
    <col min="12" max="14" width="15" style="43" customWidth="1"/>
    <col min="15" max="16384" width="9.140625" style="43"/>
  </cols>
  <sheetData>
    <row r="2" spans="1:11" s="331" customFormat="1">
      <c r="A2" s="330"/>
      <c r="B2" s="5"/>
    </row>
    <row r="3" spans="1:11" s="5" customFormat="1" ht="15.75">
      <c r="A3" s="381"/>
      <c r="B3" s="382"/>
      <c r="C3" s="3"/>
      <c r="D3" s="383" t="s">
        <v>1672</v>
      </c>
      <c r="E3" s="384"/>
    </row>
    <row r="4" spans="1:11" s="5" customFormat="1" ht="12.75">
      <c r="A4" s="96"/>
      <c r="B4" s="97"/>
      <c r="C4" s="3"/>
    </row>
    <row r="5" spans="1:11" s="5" customFormat="1" ht="15.75">
      <c r="A5" s="385" t="str">
        <f>B29&amp;"/"&amp;A29&amp;" Budget Summary for WBDC"</f>
        <v>2016/2017 Budget Summary for WBDC</v>
      </c>
      <c r="B5" s="386"/>
      <c r="C5" s="384"/>
      <c r="D5" s="384"/>
      <c r="E5" s="384"/>
    </row>
    <row r="6" spans="1:11" s="5" customFormat="1" ht="15.75">
      <c r="A6" s="96"/>
      <c r="B6" s="97"/>
      <c r="C6" s="3"/>
      <c r="D6" s="4"/>
      <c r="E6" s="2"/>
    </row>
    <row r="7" spans="1:11" s="18" customFormat="1" ht="38.25">
      <c r="A7" s="1"/>
      <c r="B7" s="332"/>
      <c r="C7" s="333" t="s">
        <v>1673</v>
      </c>
      <c r="D7" s="333" t="s">
        <v>1674</v>
      </c>
      <c r="E7" s="333" t="s">
        <v>1698</v>
      </c>
      <c r="F7" s="333" t="s">
        <v>1675</v>
      </c>
      <c r="G7" s="333" t="s">
        <v>1676</v>
      </c>
      <c r="H7" s="333" t="s">
        <v>1699</v>
      </c>
      <c r="I7" s="333" t="s">
        <v>1677</v>
      </c>
      <c r="J7" s="333" t="s">
        <v>1678</v>
      </c>
      <c r="K7" s="333" t="s">
        <v>1679</v>
      </c>
    </row>
    <row r="8" spans="1:11" s="5" customFormat="1" ht="12.75">
      <c r="A8" s="334"/>
      <c r="B8" s="7"/>
      <c r="C8" s="3" t="s">
        <v>11</v>
      </c>
      <c r="D8" s="3" t="s">
        <v>11</v>
      </c>
      <c r="E8" s="3" t="s">
        <v>11</v>
      </c>
      <c r="F8" s="3" t="s">
        <v>11</v>
      </c>
      <c r="G8" s="3" t="s">
        <v>11</v>
      </c>
      <c r="H8" s="3" t="s">
        <v>11</v>
      </c>
      <c r="I8" s="3" t="s">
        <v>11</v>
      </c>
      <c r="J8" s="3" t="s">
        <v>11</v>
      </c>
      <c r="K8" s="3" t="s">
        <v>11</v>
      </c>
    </row>
    <row r="9" spans="1:11" s="331" customFormat="1">
      <c r="A9" s="334" t="s">
        <v>0</v>
      </c>
      <c r="B9" s="335" t="s">
        <v>1697</v>
      </c>
      <c r="C9" s="49">
        <v>83295879.999999985</v>
      </c>
      <c r="D9" s="49">
        <v>0</v>
      </c>
      <c r="E9" s="366">
        <v>83295879.999999985</v>
      </c>
      <c r="F9" s="366">
        <v>83459730</v>
      </c>
      <c r="G9" s="366">
        <v>0</v>
      </c>
      <c r="H9" s="366">
        <v>83459730</v>
      </c>
      <c r="I9" s="366">
        <v>84543300</v>
      </c>
      <c r="J9" s="366">
        <v>0</v>
      </c>
      <c r="K9" s="366">
        <v>84543300</v>
      </c>
    </row>
    <row r="10" spans="1:11" s="331" customFormat="1">
      <c r="A10" s="334" t="s">
        <v>0</v>
      </c>
      <c r="B10" s="335" t="s">
        <v>1680</v>
      </c>
      <c r="C10" s="49">
        <v>53717890</v>
      </c>
      <c r="D10" s="49">
        <v>0</v>
      </c>
      <c r="E10" s="366">
        <v>53717890</v>
      </c>
      <c r="F10" s="366">
        <v>56486120</v>
      </c>
      <c r="G10" s="366">
        <v>0</v>
      </c>
      <c r="H10" s="366">
        <v>56486120</v>
      </c>
      <c r="I10" s="366">
        <v>53841280</v>
      </c>
      <c r="J10" s="366">
        <v>0</v>
      </c>
      <c r="K10" s="366">
        <v>53841280</v>
      </c>
    </row>
    <row r="11" spans="1:11" s="331" customFormat="1">
      <c r="A11" s="334" t="s">
        <v>0</v>
      </c>
      <c r="B11" s="335" t="s">
        <v>1681</v>
      </c>
      <c r="C11" s="49">
        <v>5574240</v>
      </c>
      <c r="D11" s="49">
        <v>0</v>
      </c>
      <c r="E11" s="366">
        <v>5574240</v>
      </c>
      <c r="F11" s="366">
        <v>5604240</v>
      </c>
      <c r="G11" s="366">
        <v>0</v>
      </c>
      <c r="H11" s="366">
        <v>5604240</v>
      </c>
      <c r="I11" s="366">
        <v>5197880</v>
      </c>
      <c r="J11" s="366">
        <v>0</v>
      </c>
      <c r="K11" s="366">
        <v>5197880</v>
      </c>
    </row>
    <row r="12" spans="1:11" s="331" customFormat="1">
      <c r="A12" s="334" t="s">
        <v>0</v>
      </c>
      <c r="B12" s="335" t="s">
        <v>1682</v>
      </c>
      <c r="C12" s="49">
        <v>4487260</v>
      </c>
      <c r="D12" s="49">
        <v>0</v>
      </c>
      <c r="E12" s="366">
        <v>4487260</v>
      </c>
      <c r="F12" s="366">
        <v>4497490</v>
      </c>
      <c r="G12" s="366">
        <v>0</v>
      </c>
      <c r="H12" s="366">
        <v>4497490</v>
      </c>
      <c r="I12" s="366">
        <v>4396660</v>
      </c>
      <c r="J12" s="366">
        <v>0</v>
      </c>
      <c r="K12" s="366">
        <v>4396660</v>
      </c>
    </row>
    <row r="13" spans="1:11" s="331" customFormat="1">
      <c r="A13" s="334" t="s">
        <v>0</v>
      </c>
      <c r="B13" s="335" t="s">
        <v>1683</v>
      </c>
      <c r="C13" s="49">
        <v>24456880</v>
      </c>
      <c r="D13" s="49">
        <v>0</v>
      </c>
      <c r="E13" s="366">
        <v>24456880</v>
      </c>
      <c r="F13" s="366">
        <v>25216900</v>
      </c>
      <c r="G13" s="366">
        <v>0</v>
      </c>
      <c r="H13" s="366">
        <v>25216900</v>
      </c>
      <c r="I13" s="366">
        <v>18383800</v>
      </c>
      <c r="J13" s="366">
        <v>0</v>
      </c>
      <c r="K13" s="366">
        <v>18383800</v>
      </c>
    </row>
    <row r="14" spans="1:11" s="331" customFormat="1">
      <c r="A14" s="334" t="s">
        <v>0</v>
      </c>
      <c r="B14" s="335" t="s">
        <v>1684</v>
      </c>
      <c r="C14" s="49">
        <v>73682279.999999985</v>
      </c>
      <c r="D14" s="49">
        <v>0</v>
      </c>
      <c r="E14" s="366">
        <v>73682279.999999985</v>
      </c>
      <c r="F14" s="366">
        <v>74656040</v>
      </c>
      <c r="G14" s="366">
        <v>0</v>
      </c>
      <c r="H14" s="366">
        <v>74656040</v>
      </c>
      <c r="I14" s="366">
        <v>77236760</v>
      </c>
      <c r="J14" s="366">
        <v>0</v>
      </c>
      <c r="K14" s="366">
        <v>77236760</v>
      </c>
    </row>
    <row r="15" spans="1:11" s="331" customFormat="1">
      <c r="A15" s="334" t="s">
        <v>0</v>
      </c>
      <c r="B15" s="335" t="s">
        <v>1685</v>
      </c>
      <c r="C15" s="49">
        <v>44239020</v>
      </c>
      <c r="D15" s="49">
        <v>0</v>
      </c>
      <c r="E15" s="366">
        <v>44239020</v>
      </c>
      <c r="F15" s="366">
        <v>44860350</v>
      </c>
      <c r="G15" s="366">
        <v>0</v>
      </c>
      <c r="H15" s="366">
        <v>44860350</v>
      </c>
      <c r="I15" s="366">
        <v>44680140</v>
      </c>
      <c r="J15" s="366">
        <v>0</v>
      </c>
      <c r="K15" s="366">
        <v>44680140</v>
      </c>
    </row>
    <row r="16" spans="1:11" s="331" customFormat="1">
      <c r="A16" s="334" t="s">
        <v>0</v>
      </c>
      <c r="B16" s="335" t="s">
        <v>1686</v>
      </c>
      <c r="C16" s="49">
        <v>10503110</v>
      </c>
      <c r="D16" s="49">
        <v>0</v>
      </c>
      <c r="E16" s="366">
        <v>10503110</v>
      </c>
      <c r="F16" s="366">
        <v>10572680</v>
      </c>
      <c r="G16" s="366">
        <v>0</v>
      </c>
      <c r="H16" s="366">
        <v>10572680</v>
      </c>
      <c r="I16" s="366">
        <v>11020160</v>
      </c>
      <c r="J16" s="366">
        <v>0</v>
      </c>
      <c r="K16" s="366">
        <v>11020160</v>
      </c>
    </row>
    <row r="17" spans="1:11" s="331" customFormat="1">
      <c r="A17" s="334" t="s">
        <v>0</v>
      </c>
      <c r="B17" s="335" t="s">
        <v>1177</v>
      </c>
      <c r="C17" s="49">
        <v>25900.000000000004</v>
      </c>
      <c r="D17" s="49">
        <v>0</v>
      </c>
      <c r="E17" s="366">
        <v>25900.000000000004</v>
      </c>
      <c r="F17" s="366">
        <v>25900</v>
      </c>
      <c r="G17" s="366">
        <v>0</v>
      </c>
      <c r="H17" s="366">
        <v>25900</v>
      </c>
      <c r="I17" s="366">
        <v>8700.0000000000018</v>
      </c>
      <c r="J17" s="366">
        <v>0</v>
      </c>
      <c r="K17" s="366">
        <v>8700.0000000000018</v>
      </c>
    </row>
    <row r="18" spans="1:11" s="331" customFormat="1" ht="15" customHeight="1">
      <c r="A18" s="7"/>
      <c r="B18" s="49"/>
      <c r="C18" s="49"/>
      <c r="D18" s="49"/>
      <c r="E18" s="366"/>
      <c r="F18" s="366"/>
      <c r="G18" s="366"/>
      <c r="H18" s="366"/>
      <c r="I18" s="366"/>
      <c r="J18" s="366"/>
      <c r="K18" s="366"/>
    </row>
    <row r="19" spans="1:11" s="331" customFormat="1" ht="15.75" customHeight="1" thickBot="1">
      <c r="A19" s="334" t="s">
        <v>0</v>
      </c>
      <c r="B19" s="336" t="s">
        <v>1687</v>
      </c>
      <c r="C19" s="337">
        <f t="shared" ref="C19:K19" si="0">SUBTOTAL(9,C9:C17)</f>
        <v>299982460</v>
      </c>
      <c r="D19" s="337">
        <f t="shared" si="0"/>
        <v>0</v>
      </c>
      <c r="E19" s="367">
        <f t="shared" si="0"/>
        <v>299982460</v>
      </c>
      <c r="F19" s="367">
        <f t="shared" si="0"/>
        <v>305379450</v>
      </c>
      <c r="G19" s="367">
        <f t="shared" si="0"/>
        <v>0</v>
      </c>
      <c r="H19" s="367">
        <f t="shared" si="0"/>
        <v>305379450</v>
      </c>
      <c r="I19" s="367">
        <f t="shared" si="0"/>
        <v>299308680</v>
      </c>
      <c r="J19" s="367">
        <f t="shared" si="0"/>
        <v>0</v>
      </c>
      <c r="K19" s="367">
        <f t="shared" si="0"/>
        <v>299308680</v>
      </c>
    </row>
    <row r="20" spans="1:11" s="331" customFormat="1" ht="15" customHeight="1">
      <c r="A20" s="334" t="s">
        <v>0</v>
      </c>
      <c r="B20" s="7"/>
      <c r="C20" s="49"/>
      <c r="D20" s="49"/>
      <c r="E20" s="366"/>
      <c r="F20" s="366"/>
      <c r="G20" s="366"/>
      <c r="H20" s="366"/>
      <c r="I20" s="366"/>
      <c r="J20" s="366"/>
      <c r="K20" s="366"/>
    </row>
    <row r="21" spans="1:11" s="331" customFormat="1">
      <c r="A21" s="334" t="s">
        <v>0</v>
      </c>
      <c r="B21" s="335" t="s">
        <v>1688</v>
      </c>
      <c r="C21" s="49">
        <v>0</v>
      </c>
      <c r="D21" s="49">
        <v>-22260020</v>
      </c>
      <c r="E21" s="366">
        <v>-22260020</v>
      </c>
      <c r="F21" s="366">
        <v>0</v>
      </c>
      <c r="G21" s="366">
        <v>-22084690</v>
      </c>
      <c r="H21" s="366">
        <v>-22084690</v>
      </c>
      <c r="I21" s="366">
        <v>0</v>
      </c>
      <c r="J21" s="366">
        <v>-22223009.999999996</v>
      </c>
      <c r="K21" s="366">
        <v>-22223009.999999996</v>
      </c>
    </row>
    <row r="22" spans="1:11" s="331" customFormat="1">
      <c r="A22" s="334" t="s">
        <v>0</v>
      </c>
      <c r="B22" s="335" t="s">
        <v>1179</v>
      </c>
      <c r="C22" s="49">
        <v>0</v>
      </c>
      <c r="D22" s="49">
        <v>-405869.99999999994</v>
      </c>
      <c r="E22" s="366">
        <v>-405869.99999999994</v>
      </c>
      <c r="F22" s="366">
        <v>0</v>
      </c>
      <c r="G22" s="366">
        <v>-405870</v>
      </c>
      <c r="H22" s="366">
        <v>-405870</v>
      </c>
      <c r="I22" s="366">
        <v>0</v>
      </c>
      <c r="J22" s="366">
        <v>-405869.99999999994</v>
      </c>
      <c r="K22" s="366">
        <v>-405869.99999999994</v>
      </c>
    </row>
    <row r="23" spans="1:11" s="331" customFormat="1">
      <c r="A23" s="334" t="s">
        <v>0</v>
      </c>
      <c r="B23" s="335" t="s">
        <v>1689</v>
      </c>
      <c r="C23" s="49">
        <v>0</v>
      </c>
      <c r="D23" s="49">
        <v>-151019430</v>
      </c>
      <c r="E23" s="366">
        <v>-151019430</v>
      </c>
      <c r="F23" s="366">
        <v>0</v>
      </c>
      <c r="G23" s="366">
        <v>-156624830</v>
      </c>
      <c r="H23" s="366">
        <v>-156624830</v>
      </c>
      <c r="I23" s="366">
        <v>0</v>
      </c>
      <c r="J23" s="366">
        <v>-154126060</v>
      </c>
      <c r="K23" s="366">
        <v>-154126060</v>
      </c>
    </row>
    <row r="24" spans="1:11" s="331" customFormat="1">
      <c r="A24" s="334" t="s">
        <v>0</v>
      </c>
      <c r="B24" s="335" t="s">
        <v>1690</v>
      </c>
      <c r="C24" s="49">
        <v>0</v>
      </c>
      <c r="D24" s="49">
        <v>-1365810</v>
      </c>
      <c r="E24" s="366">
        <v>-1365810</v>
      </c>
      <c r="F24" s="366">
        <v>0</v>
      </c>
      <c r="G24" s="366">
        <v>-1332730</v>
      </c>
      <c r="H24" s="366">
        <v>-1332730</v>
      </c>
      <c r="I24" s="366">
        <v>0</v>
      </c>
      <c r="J24" s="366">
        <v>-1361260.0000000002</v>
      </c>
      <c r="K24" s="366">
        <v>-1361260.0000000002</v>
      </c>
    </row>
    <row r="25" spans="1:11" s="331" customFormat="1" ht="15" customHeight="1">
      <c r="A25" s="7"/>
      <c r="B25" s="49"/>
      <c r="C25" s="49"/>
      <c r="D25" s="49"/>
      <c r="E25" s="366"/>
      <c r="F25" s="366"/>
      <c r="G25" s="366"/>
      <c r="H25" s="366"/>
      <c r="I25" s="366"/>
      <c r="J25" s="366"/>
      <c r="K25" s="366"/>
    </row>
    <row r="26" spans="1:11" s="331" customFormat="1" ht="15.75" customHeight="1" thickBot="1">
      <c r="A26" s="334" t="s">
        <v>0</v>
      </c>
      <c r="B26" s="336" t="s">
        <v>1691</v>
      </c>
      <c r="C26" s="337">
        <f t="shared" ref="C26:K26" si="1">SUBTOTAL(9,C21:C24)</f>
        <v>0</v>
      </c>
      <c r="D26" s="337">
        <f t="shared" si="1"/>
        <v>-175051130</v>
      </c>
      <c r="E26" s="367">
        <f t="shared" si="1"/>
        <v>-175051130</v>
      </c>
      <c r="F26" s="367">
        <f t="shared" si="1"/>
        <v>0</v>
      </c>
      <c r="G26" s="367">
        <f t="shared" si="1"/>
        <v>-180448120</v>
      </c>
      <c r="H26" s="367">
        <f t="shared" si="1"/>
        <v>-180448120</v>
      </c>
      <c r="I26" s="367">
        <f t="shared" si="1"/>
        <v>0</v>
      </c>
      <c r="J26" s="367">
        <f t="shared" si="1"/>
        <v>-178116200</v>
      </c>
      <c r="K26" s="367">
        <f t="shared" si="1"/>
        <v>-178116200</v>
      </c>
    </row>
    <row r="27" spans="1:11" s="331" customFormat="1" ht="15" customHeight="1">
      <c r="A27" s="334" t="s">
        <v>0</v>
      </c>
      <c r="B27" s="7"/>
      <c r="C27" s="49"/>
      <c r="D27" s="49"/>
      <c r="E27" s="366"/>
      <c r="F27" s="366"/>
      <c r="G27" s="366"/>
      <c r="H27" s="366"/>
      <c r="I27" s="366"/>
      <c r="J27" s="366"/>
      <c r="K27" s="366"/>
    </row>
    <row r="28" spans="1:11" s="331" customFormat="1" ht="16.5" customHeight="1" thickBot="1">
      <c r="A28" s="338" t="s">
        <v>1692</v>
      </c>
      <c r="B28" s="339"/>
      <c r="C28" s="339">
        <f t="shared" ref="C28:K28" si="2">SUBTOTAL(9,C9:C27)</f>
        <v>299982460</v>
      </c>
      <c r="D28" s="339">
        <f t="shared" si="2"/>
        <v>-175051130</v>
      </c>
      <c r="E28" s="368">
        <f t="shared" si="2"/>
        <v>124931330</v>
      </c>
      <c r="F28" s="368">
        <f t="shared" si="2"/>
        <v>305379450</v>
      </c>
      <c r="G28" s="368">
        <f t="shared" si="2"/>
        <v>-180448120</v>
      </c>
      <c r="H28" s="368">
        <f t="shared" si="2"/>
        <v>124931330</v>
      </c>
      <c r="I28" s="368">
        <f t="shared" si="2"/>
        <v>299308680</v>
      </c>
      <c r="J28" s="368">
        <f t="shared" si="2"/>
        <v>-178116200</v>
      </c>
      <c r="K28" s="368">
        <f t="shared" si="2"/>
        <v>121192480</v>
      </c>
    </row>
    <row r="29" spans="1:11" s="331" customFormat="1" ht="15.75" thickTop="1">
      <c r="A29" s="41" t="s">
        <v>1693</v>
      </c>
      <c r="B29" s="340">
        <v>2016</v>
      </c>
      <c r="C29" s="64" t="s">
        <v>1694</v>
      </c>
      <c r="D29" s="64"/>
    </row>
    <row r="30" spans="1:11" s="331" customFormat="1">
      <c r="A30" s="330"/>
      <c r="B30" s="5"/>
    </row>
    <row r="31" spans="1:11" s="331" customFormat="1">
      <c r="A31" s="330"/>
      <c r="B31" s="5"/>
    </row>
    <row r="32" spans="1:11" s="331" customFormat="1">
      <c r="A32" s="330"/>
      <c r="B32" s="5"/>
    </row>
    <row r="33" spans="1:2" s="331" customFormat="1">
      <c r="A33" s="330"/>
      <c r="B33" s="5"/>
    </row>
    <row r="34" spans="1:2" s="331" customFormat="1">
      <c r="A34" s="330"/>
      <c r="B34" s="5"/>
    </row>
    <row r="35" spans="1:2" s="331" customFormat="1">
      <c r="A35" s="330"/>
      <c r="B35" s="5"/>
    </row>
    <row r="36" spans="1:2" s="331" customFormat="1">
      <c r="A36" s="330"/>
      <c r="B36" s="5"/>
    </row>
    <row r="37" spans="1:2" s="331" customFormat="1">
      <c r="A37" s="330"/>
      <c r="B37" s="5"/>
    </row>
    <row r="38" spans="1:2" s="331" customFormat="1">
      <c r="A38" s="330"/>
      <c r="B38" s="5"/>
    </row>
    <row r="39" spans="1:2" s="331" customFormat="1">
      <c r="A39" s="330"/>
      <c r="B39" s="5"/>
    </row>
    <row r="40" spans="1:2" s="331" customFormat="1">
      <c r="A40" s="330"/>
      <c r="B40" s="5"/>
    </row>
    <row r="41" spans="1:2" s="331" customFormat="1">
      <c r="A41" s="330"/>
      <c r="B41" s="5"/>
    </row>
    <row r="42" spans="1:2" s="331" customFormat="1">
      <c r="A42" s="330"/>
      <c r="B42" s="5"/>
    </row>
    <row r="43" spans="1:2" s="331" customFormat="1">
      <c r="A43" s="330"/>
      <c r="B43" s="5"/>
    </row>
    <row r="44" spans="1:2" s="331" customFormat="1">
      <c r="A44" s="330"/>
      <c r="B44" s="5"/>
    </row>
    <row r="45" spans="1:2" s="331" customFormat="1">
      <c r="A45" s="330"/>
      <c r="B45" s="5"/>
    </row>
    <row r="46" spans="1:2" s="331" customFormat="1">
      <c r="A46" s="330"/>
      <c r="B46" s="5"/>
    </row>
    <row r="47" spans="1:2" s="331" customFormat="1">
      <c r="A47" s="330"/>
      <c r="B47" s="5"/>
    </row>
    <row r="48" spans="1:2" s="331" customFormat="1">
      <c r="A48" s="330"/>
      <c r="B48" s="5"/>
    </row>
    <row r="49" spans="1:2" s="331" customFormat="1">
      <c r="A49" s="330"/>
      <c r="B49" s="5"/>
    </row>
    <row r="50" spans="1:2" s="331" customFormat="1">
      <c r="A50" s="330"/>
      <c r="B50" s="5"/>
    </row>
    <row r="51" spans="1:2" s="331" customFormat="1">
      <c r="A51" s="330"/>
      <c r="B51" s="5"/>
    </row>
    <row r="52" spans="1:2" s="331" customFormat="1">
      <c r="A52" s="330"/>
      <c r="B52" s="5"/>
    </row>
    <row r="53" spans="1:2" s="331" customFormat="1">
      <c r="A53" s="330"/>
      <c r="B53" s="5"/>
    </row>
    <row r="54" spans="1:2" s="331" customFormat="1">
      <c r="A54" s="330"/>
      <c r="B54" s="5"/>
    </row>
    <row r="55" spans="1:2" s="331" customFormat="1">
      <c r="A55" s="330"/>
      <c r="B55" s="5"/>
    </row>
    <row r="56" spans="1:2" s="331" customFormat="1">
      <c r="A56" s="330"/>
      <c r="B56" s="5"/>
    </row>
    <row r="57" spans="1:2" s="331" customFormat="1">
      <c r="A57" s="330"/>
      <c r="B57" s="5"/>
    </row>
    <row r="58" spans="1:2" s="331" customFormat="1">
      <c r="A58" s="330"/>
      <c r="B58" s="5"/>
    </row>
    <row r="59" spans="1:2" s="331" customFormat="1">
      <c r="A59" s="330"/>
      <c r="B59" s="5"/>
    </row>
    <row r="60" spans="1:2" s="331" customFormat="1">
      <c r="A60" s="330"/>
      <c r="B60" s="5"/>
    </row>
    <row r="61" spans="1:2" s="331" customFormat="1">
      <c r="A61" s="330"/>
      <c r="B61" s="5"/>
    </row>
    <row r="62" spans="1:2" s="331" customFormat="1">
      <c r="A62" s="330"/>
      <c r="B62" s="5"/>
    </row>
    <row r="63" spans="1:2" s="331" customFormat="1">
      <c r="A63" s="330"/>
      <c r="B63" s="5"/>
    </row>
    <row r="64" spans="1:2" s="331" customFormat="1">
      <c r="A64" s="330"/>
      <c r="B64" s="5"/>
    </row>
    <row r="65" spans="1:2" s="331" customFormat="1">
      <c r="A65" s="330"/>
      <c r="B65" s="5"/>
    </row>
    <row r="66" spans="1:2" s="331" customFormat="1">
      <c r="A66" s="330"/>
      <c r="B66" s="5"/>
    </row>
    <row r="67" spans="1:2" s="331" customFormat="1">
      <c r="A67" s="330"/>
      <c r="B67" s="5"/>
    </row>
    <row r="68" spans="1:2" s="331" customFormat="1">
      <c r="A68" s="330"/>
      <c r="B68" s="5"/>
    </row>
    <row r="69" spans="1:2" s="331" customFormat="1">
      <c r="A69" s="330"/>
      <c r="B69" s="5"/>
    </row>
    <row r="70" spans="1:2" s="331" customFormat="1">
      <c r="A70" s="330"/>
      <c r="B70" s="5"/>
    </row>
    <row r="71" spans="1:2" s="331" customFormat="1">
      <c r="A71" s="330"/>
      <c r="B71" s="5"/>
    </row>
    <row r="72" spans="1:2" s="331" customFormat="1">
      <c r="A72" s="330"/>
      <c r="B72" s="5"/>
    </row>
    <row r="73" spans="1:2" s="331" customFormat="1">
      <c r="A73" s="330"/>
      <c r="B73" s="5"/>
    </row>
    <row r="74" spans="1:2" s="331" customFormat="1">
      <c r="A74" s="330"/>
      <c r="B74" s="5"/>
    </row>
    <row r="75" spans="1:2" s="331" customFormat="1">
      <c r="A75" s="330"/>
      <c r="B75" s="5"/>
    </row>
    <row r="76" spans="1:2" s="331" customFormat="1">
      <c r="A76" s="330"/>
      <c r="B76" s="5"/>
    </row>
    <row r="77" spans="1:2" s="331" customFormat="1">
      <c r="A77" s="330"/>
      <c r="B77" s="5"/>
    </row>
    <row r="78" spans="1:2" s="331" customFormat="1">
      <c r="A78" s="330"/>
      <c r="B78" s="5"/>
    </row>
    <row r="79" spans="1:2" s="331" customFormat="1">
      <c r="A79" s="330"/>
      <c r="B79" s="5"/>
    </row>
    <row r="80" spans="1:2" s="331" customFormat="1">
      <c r="A80" s="330"/>
      <c r="B80" s="5"/>
    </row>
    <row r="81" spans="1:2" s="331" customFormat="1">
      <c r="A81" s="330"/>
      <c r="B81" s="5"/>
    </row>
    <row r="82" spans="1:2" s="331" customFormat="1">
      <c r="A82" s="330"/>
      <c r="B82" s="5"/>
    </row>
    <row r="83" spans="1:2" s="331" customFormat="1">
      <c r="A83" s="330"/>
      <c r="B83" s="5"/>
    </row>
    <row r="84" spans="1:2" s="331" customFormat="1">
      <c r="A84" s="330"/>
      <c r="B84" s="5"/>
    </row>
    <row r="85" spans="1:2" s="331" customFormat="1">
      <c r="A85" s="330"/>
      <c r="B85" s="5"/>
    </row>
    <row r="86" spans="1:2" s="331" customFormat="1">
      <c r="A86" s="330"/>
      <c r="B86" s="5"/>
    </row>
    <row r="87" spans="1:2" s="331" customFormat="1">
      <c r="A87" s="330"/>
      <c r="B87" s="5"/>
    </row>
    <row r="88" spans="1:2" s="331" customFormat="1">
      <c r="A88" s="330"/>
      <c r="B88" s="5"/>
    </row>
    <row r="89" spans="1:2" s="331" customFormat="1">
      <c r="A89" s="330"/>
      <c r="B89" s="5"/>
    </row>
    <row r="90" spans="1:2" s="331" customFormat="1">
      <c r="A90" s="330"/>
      <c r="B90" s="5"/>
    </row>
    <row r="91" spans="1:2" s="331" customFormat="1">
      <c r="A91" s="330"/>
      <c r="B91" s="5"/>
    </row>
    <row r="92" spans="1:2" s="331" customFormat="1">
      <c r="A92" s="330"/>
      <c r="B92" s="5"/>
    </row>
    <row r="93" spans="1:2" s="331" customFormat="1">
      <c r="A93" s="330"/>
      <c r="B93" s="5"/>
    </row>
    <row r="94" spans="1:2" s="331" customFormat="1">
      <c r="A94" s="330"/>
      <c r="B94" s="5"/>
    </row>
    <row r="95" spans="1:2" s="331" customFormat="1">
      <c r="A95" s="330"/>
      <c r="B95" s="5"/>
    </row>
    <row r="96" spans="1:2" s="331" customFormat="1">
      <c r="A96" s="330"/>
      <c r="B96" s="5"/>
    </row>
    <row r="97" spans="1:2" s="331" customFormat="1">
      <c r="A97" s="330"/>
      <c r="B97" s="5"/>
    </row>
    <row r="98" spans="1:2" s="331" customFormat="1">
      <c r="A98" s="330"/>
      <c r="B98" s="5"/>
    </row>
    <row r="99" spans="1:2" s="331" customFormat="1">
      <c r="A99" s="330"/>
      <c r="B99" s="5"/>
    </row>
    <row r="100" spans="1:2" s="331" customFormat="1">
      <c r="A100" s="330"/>
      <c r="B100" s="5"/>
    </row>
    <row r="101" spans="1:2" s="331" customFormat="1">
      <c r="A101" s="330"/>
      <c r="B101" s="5"/>
    </row>
    <row r="102" spans="1:2" s="331" customFormat="1">
      <c r="A102" s="330"/>
      <c r="B102" s="5"/>
    </row>
    <row r="103" spans="1:2" s="331" customFormat="1">
      <c r="A103" s="330"/>
      <c r="B103" s="5"/>
    </row>
    <row r="104" spans="1:2" s="331" customFormat="1">
      <c r="A104" s="330"/>
      <c r="B104" s="5"/>
    </row>
    <row r="105" spans="1:2" s="331" customFormat="1">
      <c r="A105" s="330"/>
      <c r="B105" s="5"/>
    </row>
    <row r="106" spans="1:2" s="331" customFormat="1">
      <c r="A106" s="330"/>
      <c r="B106" s="5"/>
    </row>
    <row r="107" spans="1:2" s="331" customFormat="1">
      <c r="A107" s="330"/>
      <c r="B107" s="5"/>
    </row>
    <row r="108" spans="1:2" s="331" customFormat="1">
      <c r="A108" s="330"/>
      <c r="B108" s="5"/>
    </row>
    <row r="109" spans="1:2" s="331" customFormat="1">
      <c r="A109" s="330"/>
      <c r="B109" s="5"/>
    </row>
    <row r="110" spans="1:2" s="331" customFormat="1">
      <c r="A110" s="330"/>
      <c r="B110" s="5"/>
    </row>
    <row r="111" spans="1:2" s="331" customFormat="1">
      <c r="A111" s="330"/>
      <c r="B111" s="5"/>
    </row>
    <row r="112" spans="1:2" s="331" customFormat="1">
      <c r="A112" s="330"/>
      <c r="B112" s="5"/>
    </row>
    <row r="113" spans="1:2" s="331" customFormat="1">
      <c r="A113" s="330"/>
      <c r="B113" s="5"/>
    </row>
    <row r="114" spans="1:2" s="331" customFormat="1">
      <c r="A114" s="330"/>
      <c r="B114" s="5"/>
    </row>
    <row r="115" spans="1:2" s="331" customFormat="1">
      <c r="A115" s="330"/>
      <c r="B115" s="5"/>
    </row>
    <row r="116" spans="1:2" s="331" customFormat="1">
      <c r="A116" s="330"/>
      <c r="B116" s="5"/>
    </row>
    <row r="117" spans="1:2" s="331" customFormat="1">
      <c r="A117" s="330"/>
      <c r="B117" s="5"/>
    </row>
    <row r="118" spans="1:2" s="331" customFormat="1">
      <c r="A118" s="330"/>
      <c r="B118" s="5"/>
    </row>
    <row r="119" spans="1:2" s="331" customFormat="1">
      <c r="A119" s="330"/>
      <c r="B119" s="5"/>
    </row>
    <row r="120" spans="1:2" s="331" customFormat="1">
      <c r="A120" s="330"/>
      <c r="B120" s="5"/>
    </row>
    <row r="121" spans="1:2" s="331" customFormat="1">
      <c r="A121" s="330"/>
      <c r="B121" s="5"/>
    </row>
    <row r="122" spans="1:2" s="331" customFormat="1">
      <c r="A122" s="330"/>
      <c r="B122" s="5"/>
    </row>
    <row r="123" spans="1:2" s="331" customFormat="1">
      <c r="A123" s="330"/>
      <c r="B123" s="5"/>
    </row>
    <row r="124" spans="1:2" s="331" customFormat="1">
      <c r="A124" s="330"/>
      <c r="B124" s="5"/>
    </row>
    <row r="125" spans="1:2" s="331" customFormat="1">
      <c r="A125" s="330"/>
      <c r="B125" s="5"/>
    </row>
    <row r="126" spans="1:2" s="331" customFormat="1">
      <c r="A126" s="330"/>
      <c r="B126" s="5"/>
    </row>
    <row r="127" spans="1:2" s="331" customFormat="1">
      <c r="A127" s="330"/>
      <c r="B127" s="5"/>
    </row>
    <row r="128" spans="1:2" s="331" customFormat="1">
      <c r="A128" s="330"/>
      <c r="B128" s="5"/>
    </row>
    <row r="129" spans="1:2" s="331" customFormat="1">
      <c r="A129" s="330"/>
      <c r="B129" s="5"/>
    </row>
    <row r="130" spans="1:2" s="331" customFormat="1">
      <c r="A130" s="330"/>
      <c r="B130" s="5"/>
    </row>
    <row r="131" spans="1:2" s="331" customFormat="1">
      <c r="A131" s="330"/>
      <c r="B131" s="5"/>
    </row>
    <row r="132" spans="1:2" s="331" customFormat="1">
      <c r="A132" s="330"/>
      <c r="B132" s="5"/>
    </row>
    <row r="133" spans="1:2" s="331" customFormat="1">
      <c r="A133" s="330"/>
      <c r="B133" s="5"/>
    </row>
    <row r="134" spans="1:2" s="331" customFormat="1">
      <c r="A134" s="330"/>
      <c r="B134" s="5"/>
    </row>
    <row r="135" spans="1:2" s="331" customFormat="1">
      <c r="A135" s="330"/>
      <c r="B135" s="5"/>
    </row>
    <row r="136" spans="1:2" s="331" customFormat="1">
      <c r="A136" s="330"/>
      <c r="B136" s="5"/>
    </row>
    <row r="137" spans="1:2" s="331" customFormat="1">
      <c r="A137" s="330"/>
      <c r="B137" s="5"/>
    </row>
    <row r="138" spans="1:2" s="331" customFormat="1">
      <c r="A138" s="330"/>
      <c r="B138" s="5"/>
    </row>
    <row r="139" spans="1:2" s="331" customFormat="1">
      <c r="A139" s="330"/>
      <c r="B139" s="5"/>
    </row>
    <row r="140" spans="1:2" s="331" customFormat="1">
      <c r="A140" s="330"/>
      <c r="B140" s="5"/>
    </row>
    <row r="141" spans="1:2" s="331" customFormat="1">
      <c r="A141" s="330"/>
      <c r="B141" s="5"/>
    </row>
    <row r="142" spans="1:2" s="331" customFormat="1">
      <c r="A142" s="330"/>
      <c r="B142" s="5"/>
    </row>
    <row r="143" spans="1:2" s="331" customFormat="1">
      <c r="A143" s="330"/>
      <c r="B143" s="5"/>
    </row>
    <row r="144" spans="1:2" s="331" customFormat="1">
      <c r="A144" s="330"/>
      <c r="B144" s="5"/>
    </row>
    <row r="145" spans="1:2" s="331" customFormat="1">
      <c r="A145" s="330"/>
      <c r="B145" s="5"/>
    </row>
    <row r="146" spans="1:2" s="331" customFormat="1">
      <c r="A146" s="330"/>
      <c r="B146" s="5"/>
    </row>
    <row r="147" spans="1:2" s="331" customFormat="1">
      <c r="A147" s="330"/>
      <c r="B147" s="5"/>
    </row>
    <row r="148" spans="1:2" s="331" customFormat="1">
      <c r="A148" s="330"/>
      <c r="B148" s="5"/>
    </row>
    <row r="149" spans="1:2" s="331" customFormat="1">
      <c r="A149" s="330"/>
      <c r="B149" s="5"/>
    </row>
    <row r="150" spans="1:2" s="331" customFormat="1">
      <c r="A150" s="330"/>
      <c r="B150" s="5"/>
    </row>
    <row r="151" spans="1:2" s="331" customFormat="1">
      <c r="A151" s="330"/>
      <c r="B151" s="5"/>
    </row>
    <row r="152" spans="1:2" s="331" customFormat="1">
      <c r="A152" s="330"/>
      <c r="B152" s="5"/>
    </row>
    <row r="153" spans="1:2" s="331" customFormat="1">
      <c r="A153" s="330"/>
      <c r="B153" s="5"/>
    </row>
    <row r="154" spans="1:2" s="331" customFormat="1">
      <c r="A154" s="330"/>
      <c r="B154" s="5"/>
    </row>
    <row r="155" spans="1:2" s="331" customFormat="1">
      <c r="A155" s="330"/>
      <c r="B155" s="5"/>
    </row>
    <row r="156" spans="1:2" s="331" customFormat="1">
      <c r="A156" s="330"/>
      <c r="B156" s="5"/>
    </row>
    <row r="157" spans="1:2" s="331" customFormat="1">
      <c r="A157" s="330"/>
      <c r="B157" s="5"/>
    </row>
    <row r="158" spans="1:2" s="331" customFormat="1">
      <c r="A158" s="330"/>
      <c r="B158" s="5"/>
    </row>
    <row r="159" spans="1:2" s="331" customFormat="1">
      <c r="A159" s="330"/>
      <c r="B159" s="5"/>
    </row>
    <row r="160" spans="1:2" s="331" customFormat="1">
      <c r="A160" s="330"/>
      <c r="B160" s="5"/>
    </row>
    <row r="161" spans="1:2" s="331" customFormat="1">
      <c r="A161" s="330"/>
      <c r="B161" s="5"/>
    </row>
    <row r="162" spans="1:2" s="331" customFormat="1">
      <c r="A162" s="330"/>
      <c r="B162" s="5"/>
    </row>
    <row r="163" spans="1:2" s="331" customFormat="1">
      <c r="A163" s="330"/>
      <c r="B163" s="5"/>
    </row>
    <row r="164" spans="1:2" s="331" customFormat="1">
      <c r="A164" s="330"/>
      <c r="B164" s="5"/>
    </row>
    <row r="165" spans="1:2" s="331" customFormat="1">
      <c r="A165" s="330"/>
      <c r="B165" s="5"/>
    </row>
    <row r="166" spans="1:2" s="331" customFormat="1">
      <c r="A166" s="330"/>
      <c r="B166" s="5"/>
    </row>
    <row r="167" spans="1:2" s="331" customFormat="1">
      <c r="A167" s="330"/>
      <c r="B167" s="5"/>
    </row>
    <row r="168" spans="1:2" s="331" customFormat="1">
      <c r="A168" s="330"/>
      <c r="B168" s="5"/>
    </row>
    <row r="169" spans="1:2" s="331" customFormat="1">
      <c r="A169" s="330"/>
      <c r="B169" s="5"/>
    </row>
    <row r="170" spans="1:2" s="331" customFormat="1">
      <c r="A170" s="330"/>
      <c r="B170" s="5"/>
    </row>
    <row r="171" spans="1:2" s="331" customFormat="1">
      <c r="A171" s="330"/>
      <c r="B171" s="5"/>
    </row>
    <row r="172" spans="1:2" s="331" customFormat="1">
      <c r="A172" s="330"/>
      <c r="B172" s="5"/>
    </row>
    <row r="173" spans="1:2" s="331" customFormat="1">
      <c r="A173" s="330"/>
      <c r="B173" s="5"/>
    </row>
    <row r="174" spans="1:2" s="331" customFormat="1">
      <c r="A174" s="330"/>
      <c r="B174" s="5"/>
    </row>
    <row r="175" spans="1:2" s="331" customFormat="1">
      <c r="A175" s="330"/>
      <c r="B175" s="5"/>
    </row>
    <row r="176" spans="1:2" s="331" customFormat="1">
      <c r="A176" s="330"/>
      <c r="B176" s="5"/>
    </row>
    <row r="177" spans="1:2" s="331" customFormat="1">
      <c r="A177" s="330"/>
      <c r="B177" s="5"/>
    </row>
    <row r="178" spans="1:2" s="331" customFormat="1">
      <c r="A178" s="330"/>
      <c r="B178" s="5"/>
    </row>
    <row r="179" spans="1:2" s="331" customFormat="1">
      <c r="A179" s="330"/>
      <c r="B179" s="5"/>
    </row>
    <row r="180" spans="1:2" s="331" customFormat="1">
      <c r="A180" s="330"/>
      <c r="B180" s="5"/>
    </row>
    <row r="181" spans="1:2" s="331" customFormat="1">
      <c r="A181" s="330"/>
      <c r="B181" s="5"/>
    </row>
    <row r="182" spans="1:2" s="331" customFormat="1">
      <c r="A182" s="330"/>
      <c r="B182" s="5"/>
    </row>
    <row r="183" spans="1:2" s="331" customFormat="1">
      <c r="A183" s="330"/>
      <c r="B183" s="5"/>
    </row>
    <row r="184" spans="1:2" s="331" customFormat="1">
      <c r="A184" s="330"/>
      <c r="B184" s="5"/>
    </row>
    <row r="185" spans="1:2" s="331" customFormat="1">
      <c r="A185" s="330"/>
      <c r="B185" s="5"/>
    </row>
    <row r="186" spans="1:2" s="331" customFormat="1">
      <c r="A186" s="330"/>
      <c r="B186" s="5"/>
    </row>
    <row r="187" spans="1:2" s="331" customFormat="1">
      <c r="A187" s="330"/>
      <c r="B187" s="5"/>
    </row>
    <row r="188" spans="1:2" s="331" customFormat="1">
      <c r="A188" s="330"/>
      <c r="B188" s="5"/>
    </row>
    <row r="189" spans="1:2" s="331" customFormat="1">
      <c r="A189" s="330"/>
      <c r="B189" s="5"/>
    </row>
    <row r="190" spans="1:2" s="331" customFormat="1">
      <c r="A190" s="330"/>
      <c r="B190" s="5"/>
    </row>
    <row r="191" spans="1:2" s="331" customFormat="1">
      <c r="A191" s="330"/>
      <c r="B191" s="5"/>
    </row>
    <row r="192" spans="1:2" s="331" customFormat="1">
      <c r="A192" s="330"/>
      <c r="B192" s="5"/>
    </row>
    <row r="193" spans="1:2" s="331" customFormat="1">
      <c r="A193" s="330"/>
      <c r="B193" s="5"/>
    </row>
    <row r="194" spans="1:2" s="331" customFormat="1">
      <c r="A194" s="330"/>
      <c r="B194" s="5"/>
    </row>
    <row r="195" spans="1:2" s="331" customFormat="1">
      <c r="A195" s="330"/>
      <c r="B195" s="5"/>
    </row>
    <row r="196" spans="1:2" s="331" customFormat="1">
      <c r="A196" s="330"/>
      <c r="B196" s="5"/>
    </row>
    <row r="197" spans="1:2" s="331" customFormat="1">
      <c r="A197" s="330"/>
      <c r="B197" s="5"/>
    </row>
    <row r="198" spans="1:2" s="331" customFormat="1">
      <c r="A198" s="330"/>
      <c r="B198" s="5"/>
    </row>
    <row r="199" spans="1:2" s="331" customFormat="1">
      <c r="A199" s="330"/>
      <c r="B199" s="5"/>
    </row>
    <row r="200" spans="1:2" s="331" customFormat="1">
      <c r="A200" s="330"/>
      <c r="B200" s="5"/>
    </row>
    <row r="201" spans="1:2" s="331" customFormat="1">
      <c r="A201" s="330"/>
      <c r="B201" s="5"/>
    </row>
    <row r="202" spans="1:2" s="331" customFormat="1">
      <c r="A202" s="330"/>
      <c r="B202" s="5"/>
    </row>
    <row r="203" spans="1:2" s="331" customFormat="1">
      <c r="A203" s="330"/>
      <c r="B203" s="5"/>
    </row>
    <row r="204" spans="1:2" s="331" customFormat="1">
      <c r="A204" s="330"/>
      <c r="B204" s="5"/>
    </row>
    <row r="205" spans="1:2" s="331" customFormat="1">
      <c r="A205" s="330"/>
      <c r="B205" s="5"/>
    </row>
    <row r="206" spans="1:2" s="331" customFormat="1">
      <c r="A206" s="330"/>
      <c r="B206" s="5"/>
    </row>
    <row r="207" spans="1:2" s="331" customFormat="1">
      <c r="A207" s="330"/>
      <c r="B207" s="5"/>
    </row>
    <row r="208" spans="1:2" s="331" customFormat="1">
      <c r="A208" s="330"/>
      <c r="B208" s="5"/>
    </row>
    <row r="209" spans="1:2" s="331" customFormat="1">
      <c r="A209" s="330"/>
      <c r="B209" s="5"/>
    </row>
    <row r="210" spans="1:2" s="331" customFormat="1">
      <c r="A210" s="330"/>
      <c r="B210" s="5"/>
    </row>
    <row r="211" spans="1:2" s="331" customFormat="1">
      <c r="A211" s="330"/>
      <c r="B211" s="5"/>
    </row>
    <row r="212" spans="1:2" s="331" customFormat="1">
      <c r="A212" s="330"/>
      <c r="B212" s="5"/>
    </row>
    <row r="213" spans="1:2" s="331" customFormat="1">
      <c r="A213" s="330"/>
      <c r="B213" s="5"/>
    </row>
    <row r="214" spans="1:2" s="331" customFormat="1">
      <c r="A214" s="330"/>
      <c r="B214" s="5"/>
    </row>
    <row r="215" spans="1:2" s="331" customFormat="1">
      <c r="A215" s="330"/>
      <c r="B215" s="5"/>
    </row>
    <row r="216" spans="1:2" s="331" customFormat="1">
      <c r="A216" s="330"/>
      <c r="B216" s="5"/>
    </row>
    <row r="217" spans="1:2" s="331" customFormat="1">
      <c r="A217" s="330"/>
      <c r="B217" s="5"/>
    </row>
    <row r="218" spans="1:2" s="331" customFormat="1">
      <c r="A218" s="330"/>
      <c r="B218" s="5"/>
    </row>
    <row r="219" spans="1:2" s="331" customFormat="1">
      <c r="A219" s="330"/>
      <c r="B219" s="5"/>
    </row>
    <row r="220" spans="1:2" s="331" customFormat="1">
      <c r="A220" s="330"/>
      <c r="B220" s="5"/>
    </row>
    <row r="221" spans="1:2" s="331" customFormat="1">
      <c r="A221" s="330"/>
      <c r="B221" s="5"/>
    </row>
    <row r="222" spans="1:2" s="331" customFormat="1">
      <c r="A222" s="330"/>
      <c r="B222" s="5"/>
    </row>
    <row r="223" spans="1:2" s="331" customFormat="1">
      <c r="A223" s="330"/>
      <c r="B223" s="5"/>
    </row>
    <row r="224" spans="1:2" s="331" customFormat="1">
      <c r="A224" s="330"/>
      <c r="B224" s="5"/>
    </row>
    <row r="225" spans="1:2" s="331" customFormat="1">
      <c r="A225" s="330"/>
      <c r="B225" s="5"/>
    </row>
    <row r="226" spans="1:2" s="331" customFormat="1">
      <c r="A226" s="330"/>
      <c r="B226" s="5"/>
    </row>
    <row r="227" spans="1:2" s="331" customFormat="1">
      <c r="A227" s="330"/>
      <c r="B227" s="5"/>
    </row>
    <row r="228" spans="1:2" s="331" customFormat="1">
      <c r="A228" s="330"/>
      <c r="B228" s="5"/>
    </row>
    <row r="229" spans="1:2" s="331" customFormat="1">
      <c r="A229" s="330"/>
      <c r="B229" s="5"/>
    </row>
    <row r="230" spans="1:2" s="331" customFormat="1">
      <c r="A230" s="330"/>
      <c r="B230" s="5"/>
    </row>
    <row r="231" spans="1:2" s="331" customFormat="1">
      <c r="A231" s="330"/>
      <c r="B231" s="5"/>
    </row>
    <row r="232" spans="1:2" s="331" customFormat="1">
      <c r="A232" s="330"/>
      <c r="B232" s="5"/>
    </row>
    <row r="233" spans="1:2" s="331" customFormat="1">
      <c r="A233" s="330"/>
      <c r="B233" s="5"/>
    </row>
    <row r="234" spans="1:2" s="331" customFormat="1">
      <c r="A234" s="330"/>
      <c r="B234" s="5"/>
    </row>
    <row r="235" spans="1:2" s="331" customFormat="1">
      <c r="A235" s="330"/>
      <c r="B235" s="5"/>
    </row>
    <row r="236" spans="1:2" s="331" customFormat="1">
      <c r="A236" s="330"/>
      <c r="B236" s="5"/>
    </row>
    <row r="237" spans="1:2" s="331" customFormat="1">
      <c r="A237" s="330"/>
      <c r="B237" s="5"/>
    </row>
    <row r="238" spans="1:2" s="331" customFormat="1">
      <c r="A238" s="330"/>
      <c r="B238" s="5"/>
    </row>
    <row r="239" spans="1:2" s="331" customFormat="1">
      <c r="A239" s="330"/>
      <c r="B239" s="5"/>
    </row>
    <row r="240" spans="1:2" s="331" customFormat="1">
      <c r="A240" s="330"/>
      <c r="B240" s="5"/>
    </row>
    <row r="241" spans="1:2" s="331" customFormat="1">
      <c r="A241" s="330"/>
      <c r="B241" s="5"/>
    </row>
    <row r="242" spans="1:2" s="331" customFormat="1">
      <c r="A242" s="330"/>
      <c r="B242" s="5"/>
    </row>
    <row r="243" spans="1:2" s="331" customFormat="1">
      <c r="A243" s="330"/>
      <c r="B243" s="5"/>
    </row>
    <row r="244" spans="1:2" s="331" customFormat="1">
      <c r="A244" s="330"/>
      <c r="B244" s="5"/>
    </row>
    <row r="245" spans="1:2" s="331" customFormat="1">
      <c r="A245" s="330"/>
      <c r="B245" s="5"/>
    </row>
    <row r="246" spans="1:2" s="331" customFormat="1">
      <c r="A246" s="330"/>
      <c r="B246" s="5"/>
    </row>
    <row r="247" spans="1:2" s="331" customFormat="1">
      <c r="A247" s="330"/>
      <c r="B247" s="5"/>
    </row>
    <row r="248" spans="1:2" s="331" customFormat="1">
      <c r="A248" s="330"/>
      <c r="B248" s="5"/>
    </row>
    <row r="249" spans="1:2" s="331" customFormat="1">
      <c r="A249" s="330"/>
      <c r="B249" s="5"/>
    </row>
    <row r="250" spans="1:2" s="331" customFormat="1">
      <c r="A250" s="330"/>
      <c r="B250" s="5"/>
    </row>
    <row r="251" spans="1:2" s="331" customFormat="1">
      <c r="A251" s="330"/>
      <c r="B251" s="5"/>
    </row>
    <row r="252" spans="1:2" s="331" customFormat="1">
      <c r="A252" s="330"/>
      <c r="B252" s="5"/>
    </row>
    <row r="253" spans="1:2" s="331" customFormat="1">
      <c r="A253" s="330"/>
      <c r="B253" s="5"/>
    </row>
    <row r="254" spans="1:2" s="331" customFormat="1">
      <c r="A254" s="330"/>
      <c r="B254" s="5"/>
    </row>
    <row r="255" spans="1:2" s="331" customFormat="1">
      <c r="A255" s="330"/>
      <c r="B255" s="5"/>
    </row>
    <row r="256" spans="1:2" s="331" customFormat="1">
      <c r="A256" s="330"/>
      <c r="B256" s="5"/>
    </row>
    <row r="257" spans="1:2" s="331" customFormat="1">
      <c r="A257" s="330"/>
      <c r="B257" s="5"/>
    </row>
    <row r="258" spans="1:2" s="331" customFormat="1">
      <c r="A258" s="330"/>
      <c r="B258" s="5"/>
    </row>
    <row r="259" spans="1:2" s="331" customFormat="1">
      <c r="A259" s="330"/>
      <c r="B259" s="5"/>
    </row>
    <row r="260" spans="1:2" s="331" customFormat="1">
      <c r="A260" s="330"/>
      <c r="B260" s="5"/>
    </row>
    <row r="261" spans="1:2" s="331" customFormat="1">
      <c r="A261" s="330"/>
      <c r="B261" s="5"/>
    </row>
    <row r="262" spans="1:2" s="331" customFormat="1">
      <c r="A262" s="330"/>
      <c r="B262" s="5"/>
    </row>
    <row r="263" spans="1:2" s="331" customFormat="1">
      <c r="A263" s="330"/>
      <c r="B263" s="5"/>
    </row>
    <row r="264" spans="1:2" s="331" customFormat="1">
      <c r="A264" s="330"/>
      <c r="B264" s="5"/>
    </row>
    <row r="265" spans="1:2" s="331" customFormat="1">
      <c r="A265" s="330"/>
      <c r="B265" s="5"/>
    </row>
    <row r="266" spans="1:2" s="331" customFormat="1">
      <c r="A266" s="330"/>
      <c r="B266" s="5"/>
    </row>
    <row r="267" spans="1:2" s="331" customFormat="1">
      <c r="A267" s="330"/>
      <c r="B267" s="5"/>
    </row>
    <row r="268" spans="1:2" s="331" customFormat="1">
      <c r="A268" s="330"/>
      <c r="B268" s="5"/>
    </row>
    <row r="269" spans="1:2" s="331" customFormat="1">
      <c r="A269" s="330"/>
      <c r="B269" s="5"/>
    </row>
    <row r="270" spans="1:2" s="331" customFormat="1">
      <c r="A270" s="330"/>
      <c r="B270" s="5"/>
    </row>
    <row r="271" spans="1:2" s="331" customFormat="1">
      <c r="A271" s="330"/>
      <c r="B271" s="5"/>
    </row>
    <row r="272" spans="1:2" s="331" customFormat="1">
      <c r="A272" s="330"/>
      <c r="B272" s="5"/>
    </row>
    <row r="273" spans="1:2" s="331" customFormat="1">
      <c r="A273" s="330"/>
      <c r="B273" s="5"/>
    </row>
    <row r="274" spans="1:2" s="331" customFormat="1">
      <c r="A274" s="330"/>
      <c r="B274" s="5"/>
    </row>
    <row r="275" spans="1:2" s="331" customFormat="1">
      <c r="A275" s="330"/>
      <c r="B275" s="5"/>
    </row>
    <row r="276" spans="1:2" s="331" customFormat="1">
      <c r="A276" s="330"/>
      <c r="B276" s="5"/>
    </row>
    <row r="277" spans="1:2" s="331" customFormat="1">
      <c r="A277" s="330"/>
      <c r="B277" s="5"/>
    </row>
    <row r="278" spans="1:2" s="331" customFormat="1">
      <c r="A278" s="330"/>
      <c r="B278" s="5"/>
    </row>
    <row r="279" spans="1:2" s="331" customFormat="1">
      <c r="A279" s="330"/>
      <c r="B279" s="5"/>
    </row>
    <row r="280" spans="1:2" s="331" customFormat="1">
      <c r="A280" s="330"/>
      <c r="B280" s="5"/>
    </row>
    <row r="281" spans="1:2" s="331" customFormat="1">
      <c r="A281" s="330"/>
      <c r="B281" s="5"/>
    </row>
    <row r="282" spans="1:2" s="331" customFormat="1">
      <c r="A282" s="330"/>
      <c r="B282" s="5"/>
    </row>
    <row r="283" spans="1:2" s="331" customFormat="1">
      <c r="A283" s="330"/>
      <c r="B283" s="5"/>
    </row>
    <row r="284" spans="1:2" s="331" customFormat="1">
      <c r="A284" s="330"/>
      <c r="B284" s="5"/>
    </row>
    <row r="285" spans="1:2" s="331" customFormat="1">
      <c r="A285" s="330"/>
      <c r="B285" s="5"/>
    </row>
    <row r="286" spans="1:2" s="331" customFormat="1">
      <c r="A286" s="330"/>
      <c r="B286" s="5"/>
    </row>
    <row r="287" spans="1:2" s="331" customFormat="1">
      <c r="A287" s="330"/>
      <c r="B287" s="5"/>
    </row>
    <row r="288" spans="1:2" s="331" customFormat="1">
      <c r="A288" s="330"/>
      <c r="B288" s="5"/>
    </row>
    <row r="289" spans="1:2" s="331" customFormat="1">
      <c r="A289" s="330"/>
      <c r="B289" s="5"/>
    </row>
    <row r="290" spans="1:2" s="331" customFormat="1">
      <c r="A290" s="330"/>
      <c r="B290" s="5"/>
    </row>
    <row r="291" spans="1:2" s="331" customFormat="1">
      <c r="A291" s="330"/>
      <c r="B291" s="5"/>
    </row>
    <row r="292" spans="1:2" s="331" customFormat="1">
      <c r="A292" s="330"/>
      <c r="B292" s="5"/>
    </row>
    <row r="293" spans="1:2" s="331" customFormat="1">
      <c r="A293" s="330"/>
      <c r="B293" s="5"/>
    </row>
    <row r="294" spans="1:2" s="331" customFormat="1">
      <c r="A294" s="330"/>
      <c r="B294" s="5"/>
    </row>
    <row r="295" spans="1:2" s="331" customFormat="1">
      <c r="A295" s="330"/>
      <c r="B295" s="5"/>
    </row>
    <row r="296" spans="1:2" s="331" customFormat="1">
      <c r="A296" s="330"/>
      <c r="B296" s="5"/>
    </row>
    <row r="297" spans="1:2" s="331" customFormat="1">
      <c r="A297" s="330"/>
      <c r="B297" s="5"/>
    </row>
    <row r="298" spans="1:2" s="331" customFormat="1">
      <c r="A298" s="330"/>
      <c r="B298" s="5"/>
    </row>
    <row r="299" spans="1:2" s="331" customFormat="1">
      <c r="A299" s="330"/>
      <c r="B299" s="5"/>
    </row>
    <row r="300" spans="1:2" s="331" customFormat="1">
      <c r="A300" s="330"/>
      <c r="B300" s="5"/>
    </row>
    <row r="301" spans="1:2" s="331" customFormat="1">
      <c r="A301" s="330"/>
      <c r="B301" s="5"/>
    </row>
    <row r="302" spans="1:2" s="331" customFormat="1">
      <c r="A302" s="330"/>
      <c r="B302" s="5"/>
    </row>
    <row r="303" spans="1:2" s="331" customFormat="1">
      <c r="A303" s="330"/>
      <c r="B303" s="5"/>
    </row>
    <row r="304" spans="1:2" s="331" customFormat="1">
      <c r="A304" s="330"/>
      <c r="B304" s="5"/>
    </row>
    <row r="305" spans="1:2" s="331" customFormat="1">
      <c r="A305" s="330"/>
      <c r="B305" s="5"/>
    </row>
    <row r="306" spans="1:2" s="331" customFormat="1">
      <c r="A306" s="330"/>
      <c r="B306" s="5"/>
    </row>
    <row r="307" spans="1:2" s="331" customFormat="1">
      <c r="A307" s="330"/>
      <c r="B307" s="5"/>
    </row>
    <row r="308" spans="1:2" s="331" customFormat="1">
      <c r="A308" s="330"/>
      <c r="B308" s="5"/>
    </row>
    <row r="309" spans="1:2" s="331" customFormat="1">
      <c r="A309" s="330"/>
      <c r="B309" s="5"/>
    </row>
    <row r="310" spans="1:2" s="331" customFormat="1">
      <c r="A310" s="330"/>
      <c r="B310" s="5"/>
    </row>
    <row r="311" spans="1:2" s="331" customFormat="1">
      <c r="A311" s="330"/>
      <c r="B311" s="5"/>
    </row>
    <row r="312" spans="1:2" s="331" customFormat="1">
      <c r="A312" s="330"/>
      <c r="B312" s="5"/>
    </row>
    <row r="313" spans="1:2" s="331" customFormat="1">
      <c r="A313" s="330"/>
      <c r="B313" s="5"/>
    </row>
    <row r="314" spans="1:2" s="331" customFormat="1">
      <c r="A314" s="330"/>
      <c r="B314" s="5"/>
    </row>
    <row r="315" spans="1:2" s="331" customFormat="1">
      <c r="A315" s="330"/>
      <c r="B315" s="5"/>
    </row>
    <row r="316" spans="1:2" s="331" customFormat="1">
      <c r="A316" s="330"/>
      <c r="B316" s="5"/>
    </row>
    <row r="317" spans="1:2" s="331" customFormat="1">
      <c r="A317" s="330"/>
      <c r="B317" s="5"/>
    </row>
    <row r="318" spans="1:2" s="331" customFormat="1">
      <c r="A318" s="330"/>
      <c r="B318" s="5"/>
    </row>
    <row r="319" spans="1:2" s="331" customFormat="1">
      <c r="A319" s="330"/>
      <c r="B319" s="5"/>
    </row>
    <row r="320" spans="1:2" s="331" customFormat="1">
      <c r="A320" s="330"/>
      <c r="B320" s="5"/>
    </row>
    <row r="321" spans="1:2" s="331" customFormat="1">
      <c r="A321" s="330"/>
      <c r="B321" s="5"/>
    </row>
    <row r="322" spans="1:2" s="331" customFormat="1">
      <c r="A322" s="330"/>
      <c r="B322" s="5"/>
    </row>
    <row r="323" spans="1:2" s="331" customFormat="1">
      <c r="A323" s="330"/>
      <c r="B323" s="5"/>
    </row>
    <row r="324" spans="1:2" s="331" customFormat="1">
      <c r="A324" s="330"/>
      <c r="B324" s="5"/>
    </row>
    <row r="325" spans="1:2" s="331" customFormat="1">
      <c r="A325" s="330"/>
      <c r="B325" s="5"/>
    </row>
    <row r="326" spans="1:2" s="331" customFormat="1">
      <c r="A326" s="330"/>
      <c r="B326" s="5"/>
    </row>
    <row r="327" spans="1:2" s="331" customFormat="1">
      <c r="A327" s="330"/>
      <c r="B327" s="5"/>
    </row>
    <row r="328" spans="1:2" s="331" customFormat="1">
      <c r="A328" s="330"/>
      <c r="B328" s="5"/>
    </row>
    <row r="329" spans="1:2" s="331" customFormat="1">
      <c r="A329" s="330"/>
      <c r="B329" s="5"/>
    </row>
    <row r="330" spans="1:2" s="331" customFormat="1">
      <c r="A330" s="330"/>
      <c r="B330" s="5"/>
    </row>
    <row r="331" spans="1:2" s="331" customFormat="1">
      <c r="A331" s="330"/>
      <c r="B331" s="5"/>
    </row>
    <row r="332" spans="1:2" s="331" customFormat="1">
      <c r="A332" s="330"/>
      <c r="B332" s="5"/>
    </row>
    <row r="333" spans="1:2" s="331" customFormat="1">
      <c r="A333" s="330"/>
      <c r="B333" s="5"/>
    </row>
    <row r="334" spans="1:2" s="331" customFormat="1">
      <c r="A334" s="330"/>
      <c r="B334" s="5"/>
    </row>
    <row r="335" spans="1:2" s="331" customFormat="1">
      <c r="A335" s="330"/>
      <c r="B335" s="5"/>
    </row>
    <row r="336" spans="1:2" s="331" customFormat="1">
      <c r="A336" s="330"/>
      <c r="B336" s="5"/>
    </row>
    <row r="337" spans="1:2" s="331" customFormat="1">
      <c r="A337" s="330"/>
      <c r="B337" s="5"/>
    </row>
    <row r="338" spans="1:2" s="331" customFormat="1">
      <c r="A338" s="330"/>
      <c r="B338" s="5"/>
    </row>
    <row r="339" spans="1:2" s="331" customFormat="1">
      <c r="A339" s="330"/>
      <c r="B339" s="5"/>
    </row>
    <row r="340" spans="1:2" s="331" customFormat="1">
      <c r="A340" s="330"/>
      <c r="B340" s="5"/>
    </row>
    <row r="341" spans="1:2" s="331" customFormat="1">
      <c r="A341" s="330"/>
      <c r="B341" s="5"/>
    </row>
    <row r="342" spans="1:2" s="331" customFormat="1">
      <c r="A342" s="330"/>
      <c r="B342" s="5"/>
    </row>
    <row r="343" spans="1:2" s="331" customFormat="1">
      <c r="A343" s="330"/>
      <c r="B343" s="5"/>
    </row>
    <row r="344" spans="1:2" s="331" customFormat="1">
      <c r="A344" s="330"/>
      <c r="B344" s="5"/>
    </row>
    <row r="345" spans="1:2" s="331" customFormat="1">
      <c r="A345" s="330"/>
      <c r="B345" s="5"/>
    </row>
    <row r="346" spans="1:2" s="331" customFormat="1">
      <c r="A346" s="330"/>
      <c r="B346" s="5"/>
    </row>
    <row r="347" spans="1:2" s="331" customFormat="1">
      <c r="A347" s="330"/>
      <c r="B347" s="5"/>
    </row>
    <row r="348" spans="1:2" s="331" customFormat="1">
      <c r="A348" s="330"/>
      <c r="B348" s="5"/>
    </row>
    <row r="349" spans="1:2" s="331" customFormat="1">
      <c r="A349" s="330"/>
      <c r="B349" s="5"/>
    </row>
    <row r="350" spans="1:2" s="331" customFormat="1">
      <c r="A350" s="330"/>
      <c r="B350" s="5"/>
    </row>
    <row r="351" spans="1:2" s="331" customFormat="1">
      <c r="A351" s="330"/>
      <c r="B351" s="5"/>
    </row>
    <row r="352" spans="1:2" s="331" customFormat="1">
      <c r="A352" s="330"/>
      <c r="B352" s="5"/>
    </row>
    <row r="353" spans="1:2" s="331" customFormat="1">
      <c r="A353" s="330"/>
      <c r="B353" s="5"/>
    </row>
    <row r="354" spans="1:2" s="331" customFormat="1">
      <c r="A354" s="330"/>
      <c r="B354" s="5"/>
    </row>
    <row r="355" spans="1:2" s="331" customFormat="1">
      <c r="A355" s="330"/>
      <c r="B355" s="5"/>
    </row>
    <row r="356" spans="1:2" s="331" customFormat="1">
      <c r="A356" s="330"/>
      <c r="B356" s="5"/>
    </row>
    <row r="357" spans="1:2" s="331" customFormat="1">
      <c r="A357" s="330"/>
      <c r="B357" s="5"/>
    </row>
    <row r="358" spans="1:2" s="331" customFormat="1">
      <c r="A358" s="330"/>
      <c r="B358" s="5"/>
    </row>
    <row r="359" spans="1:2" s="331" customFormat="1">
      <c r="A359" s="330"/>
      <c r="B359" s="5"/>
    </row>
    <row r="360" spans="1:2" s="331" customFormat="1">
      <c r="A360" s="330"/>
      <c r="B360" s="5"/>
    </row>
    <row r="361" spans="1:2" s="331" customFormat="1">
      <c r="A361" s="330"/>
      <c r="B361" s="5"/>
    </row>
    <row r="362" spans="1:2" s="331" customFormat="1">
      <c r="A362" s="330"/>
      <c r="B362" s="5"/>
    </row>
    <row r="363" spans="1:2" s="331" customFormat="1">
      <c r="A363" s="330"/>
      <c r="B363" s="5"/>
    </row>
    <row r="364" spans="1:2" s="331" customFormat="1">
      <c r="A364" s="330"/>
      <c r="B364" s="5"/>
    </row>
    <row r="365" spans="1:2" s="331" customFormat="1">
      <c r="A365" s="330"/>
      <c r="B365" s="5"/>
    </row>
    <row r="366" spans="1:2" s="331" customFormat="1">
      <c r="A366" s="330"/>
      <c r="B366" s="5"/>
    </row>
    <row r="367" spans="1:2" s="331" customFormat="1">
      <c r="A367" s="330"/>
      <c r="B367" s="5"/>
    </row>
    <row r="368" spans="1:2" s="331" customFormat="1">
      <c r="A368" s="330"/>
      <c r="B368" s="5"/>
    </row>
    <row r="369" spans="1:2" s="331" customFormat="1">
      <c r="A369" s="330"/>
      <c r="B369" s="5"/>
    </row>
    <row r="370" spans="1:2" s="331" customFormat="1">
      <c r="A370" s="330"/>
      <c r="B370" s="5"/>
    </row>
    <row r="371" spans="1:2" s="331" customFormat="1">
      <c r="A371" s="330"/>
      <c r="B371" s="5"/>
    </row>
    <row r="372" spans="1:2" s="331" customFormat="1">
      <c r="A372" s="330"/>
      <c r="B372" s="5"/>
    </row>
    <row r="373" spans="1:2" s="331" customFormat="1">
      <c r="A373" s="330"/>
      <c r="B373" s="5"/>
    </row>
    <row r="374" spans="1:2" s="331" customFormat="1">
      <c r="A374" s="330"/>
      <c r="B374" s="5"/>
    </row>
    <row r="375" spans="1:2" s="331" customFormat="1">
      <c r="A375" s="330"/>
      <c r="B375" s="5"/>
    </row>
    <row r="376" spans="1:2" s="331" customFormat="1">
      <c r="A376" s="330"/>
      <c r="B376" s="5"/>
    </row>
    <row r="377" spans="1:2" s="331" customFormat="1">
      <c r="A377" s="330"/>
      <c r="B377" s="5"/>
    </row>
    <row r="378" spans="1:2" s="331" customFormat="1">
      <c r="A378" s="330"/>
      <c r="B378" s="5"/>
    </row>
    <row r="379" spans="1:2" s="331" customFormat="1">
      <c r="A379" s="330"/>
      <c r="B379" s="5"/>
    </row>
    <row r="380" spans="1:2" s="331" customFormat="1">
      <c r="A380" s="330"/>
      <c r="B380" s="5"/>
    </row>
    <row r="381" spans="1:2" s="331" customFormat="1">
      <c r="A381" s="330"/>
      <c r="B381" s="5"/>
    </row>
    <row r="382" spans="1:2" s="331" customFormat="1">
      <c r="A382" s="330"/>
      <c r="B382" s="5"/>
    </row>
    <row r="383" spans="1:2" s="331" customFormat="1">
      <c r="A383" s="330"/>
      <c r="B383" s="5"/>
    </row>
    <row r="384" spans="1:2" s="331" customFormat="1">
      <c r="A384" s="330"/>
      <c r="B384" s="5"/>
    </row>
    <row r="385" spans="1:2" s="331" customFormat="1">
      <c r="A385" s="330"/>
      <c r="B385" s="5"/>
    </row>
    <row r="386" spans="1:2" s="331" customFormat="1">
      <c r="A386" s="330"/>
      <c r="B386" s="5"/>
    </row>
    <row r="387" spans="1:2" s="331" customFormat="1">
      <c r="A387" s="330"/>
      <c r="B387" s="5"/>
    </row>
    <row r="388" spans="1:2" s="331" customFormat="1">
      <c r="A388" s="330"/>
      <c r="B388" s="5"/>
    </row>
    <row r="389" spans="1:2" s="331" customFormat="1">
      <c r="A389" s="330"/>
      <c r="B389" s="5"/>
    </row>
    <row r="390" spans="1:2" s="331" customFormat="1">
      <c r="A390" s="330"/>
      <c r="B390" s="5"/>
    </row>
    <row r="391" spans="1:2" s="331" customFormat="1">
      <c r="A391" s="330"/>
      <c r="B391" s="5"/>
    </row>
    <row r="392" spans="1:2" s="331" customFormat="1">
      <c r="A392" s="330"/>
      <c r="B392" s="5"/>
    </row>
    <row r="393" spans="1:2" s="331" customFormat="1">
      <c r="A393" s="330"/>
      <c r="B393" s="5"/>
    </row>
    <row r="394" spans="1:2" s="331" customFormat="1">
      <c r="A394" s="330"/>
      <c r="B394" s="5"/>
    </row>
    <row r="395" spans="1:2" s="331" customFormat="1">
      <c r="A395" s="330"/>
      <c r="B395" s="5"/>
    </row>
    <row r="396" spans="1:2" s="331" customFormat="1">
      <c r="A396" s="330"/>
      <c r="B396" s="5"/>
    </row>
    <row r="397" spans="1:2" s="331" customFormat="1">
      <c r="A397" s="330"/>
      <c r="B397" s="5"/>
    </row>
    <row r="398" spans="1:2" s="331" customFormat="1">
      <c r="A398" s="330"/>
      <c r="B398" s="5"/>
    </row>
    <row r="399" spans="1:2" s="331" customFormat="1">
      <c r="A399" s="330"/>
      <c r="B399" s="5"/>
    </row>
    <row r="400" spans="1:2" s="331" customFormat="1">
      <c r="A400" s="330"/>
      <c r="B400" s="5"/>
    </row>
    <row r="401" spans="1:2" s="331" customFormat="1">
      <c r="A401" s="330"/>
      <c r="B401" s="5"/>
    </row>
    <row r="402" spans="1:2" s="331" customFormat="1">
      <c r="A402" s="330"/>
      <c r="B402" s="5"/>
    </row>
    <row r="403" spans="1:2" s="331" customFormat="1">
      <c r="A403" s="330"/>
      <c r="B403" s="5"/>
    </row>
    <row r="404" spans="1:2" s="331" customFormat="1">
      <c r="A404" s="330"/>
      <c r="B404" s="5"/>
    </row>
    <row r="405" spans="1:2" s="331" customFormat="1">
      <c r="A405" s="330"/>
      <c r="B405" s="5"/>
    </row>
    <row r="406" spans="1:2" s="331" customFormat="1">
      <c r="A406" s="330"/>
      <c r="B406" s="5"/>
    </row>
    <row r="407" spans="1:2" s="331" customFormat="1">
      <c r="A407" s="330"/>
      <c r="B407" s="5"/>
    </row>
    <row r="408" spans="1:2" s="331" customFormat="1">
      <c r="A408" s="330"/>
      <c r="B408" s="5"/>
    </row>
    <row r="409" spans="1:2" s="331" customFormat="1">
      <c r="A409" s="330"/>
      <c r="B409" s="5"/>
    </row>
    <row r="410" spans="1:2" s="331" customFormat="1">
      <c r="A410" s="330"/>
      <c r="B410" s="5"/>
    </row>
    <row r="411" spans="1:2" s="331" customFormat="1">
      <c r="A411" s="330"/>
      <c r="B411" s="5"/>
    </row>
    <row r="412" spans="1:2" s="331" customFormat="1">
      <c r="A412" s="330"/>
      <c r="B412" s="5"/>
    </row>
    <row r="413" spans="1:2" s="331" customFormat="1">
      <c r="A413" s="330"/>
      <c r="B413" s="5"/>
    </row>
    <row r="414" spans="1:2" s="331" customFormat="1">
      <c r="A414" s="330"/>
      <c r="B414" s="5"/>
    </row>
    <row r="415" spans="1:2" s="331" customFormat="1">
      <c r="A415" s="330"/>
      <c r="B415" s="5"/>
    </row>
    <row r="416" spans="1:2" s="331" customFormat="1">
      <c r="A416" s="330"/>
      <c r="B416" s="5"/>
    </row>
    <row r="417" spans="1:2" s="331" customFormat="1">
      <c r="A417" s="330"/>
      <c r="B417" s="5"/>
    </row>
    <row r="418" spans="1:2" s="331" customFormat="1">
      <c r="A418" s="330"/>
      <c r="B418" s="5"/>
    </row>
    <row r="419" spans="1:2" s="331" customFormat="1">
      <c r="A419" s="330"/>
      <c r="B419" s="5"/>
    </row>
    <row r="420" spans="1:2" s="331" customFormat="1">
      <c r="A420" s="330"/>
      <c r="B420" s="5"/>
    </row>
    <row r="421" spans="1:2" s="331" customFormat="1">
      <c r="A421" s="330"/>
      <c r="B421" s="5"/>
    </row>
    <row r="422" spans="1:2" s="331" customFormat="1">
      <c r="A422" s="330"/>
      <c r="B422" s="5"/>
    </row>
    <row r="423" spans="1:2" s="331" customFormat="1">
      <c r="A423" s="330"/>
      <c r="B423" s="5"/>
    </row>
    <row r="424" spans="1:2" s="331" customFormat="1">
      <c r="A424" s="330"/>
      <c r="B424" s="5"/>
    </row>
    <row r="425" spans="1:2" s="331" customFormat="1">
      <c r="A425" s="330"/>
      <c r="B425" s="5"/>
    </row>
    <row r="426" spans="1:2" s="331" customFormat="1">
      <c r="A426" s="330"/>
      <c r="B426" s="5"/>
    </row>
    <row r="427" spans="1:2" s="331" customFormat="1">
      <c r="A427" s="330"/>
      <c r="B427" s="5"/>
    </row>
    <row r="428" spans="1:2" s="331" customFormat="1">
      <c r="A428" s="330"/>
      <c r="B428" s="5"/>
    </row>
    <row r="429" spans="1:2" s="331" customFormat="1">
      <c r="A429" s="330"/>
      <c r="B429" s="5"/>
    </row>
    <row r="430" spans="1:2" s="331" customFormat="1">
      <c r="A430" s="330"/>
      <c r="B430" s="5"/>
    </row>
    <row r="431" spans="1:2" s="331" customFormat="1">
      <c r="A431" s="330"/>
      <c r="B431" s="5"/>
    </row>
    <row r="432" spans="1:2" s="331" customFormat="1">
      <c r="A432" s="330"/>
      <c r="B432" s="5"/>
    </row>
    <row r="433" spans="1:2" s="331" customFormat="1">
      <c r="A433" s="330"/>
      <c r="B433" s="5"/>
    </row>
    <row r="434" spans="1:2" s="331" customFormat="1">
      <c r="A434" s="330"/>
      <c r="B434" s="5"/>
    </row>
    <row r="435" spans="1:2" s="331" customFormat="1">
      <c r="A435" s="330"/>
      <c r="B435" s="5"/>
    </row>
    <row r="436" spans="1:2" s="331" customFormat="1">
      <c r="A436" s="330"/>
      <c r="B436" s="5"/>
    </row>
    <row r="437" spans="1:2" s="331" customFormat="1">
      <c r="A437" s="330"/>
      <c r="B437" s="5"/>
    </row>
    <row r="438" spans="1:2" s="331" customFormat="1">
      <c r="A438" s="330"/>
      <c r="B438" s="5"/>
    </row>
    <row r="439" spans="1:2" s="331" customFormat="1">
      <c r="A439" s="330"/>
      <c r="B439" s="5"/>
    </row>
    <row r="440" spans="1:2" s="331" customFormat="1">
      <c r="A440" s="330"/>
      <c r="B440" s="5"/>
    </row>
    <row r="441" spans="1:2" s="331" customFormat="1">
      <c r="A441" s="330"/>
      <c r="B441" s="5"/>
    </row>
    <row r="442" spans="1:2" s="331" customFormat="1">
      <c r="A442" s="330"/>
      <c r="B442" s="5"/>
    </row>
    <row r="443" spans="1:2" s="331" customFormat="1">
      <c r="A443" s="330"/>
      <c r="B443" s="5"/>
    </row>
    <row r="444" spans="1:2" s="331" customFormat="1">
      <c r="A444" s="330"/>
      <c r="B444" s="5"/>
    </row>
    <row r="445" spans="1:2" s="331" customFormat="1">
      <c r="A445" s="330"/>
      <c r="B445" s="5"/>
    </row>
    <row r="446" spans="1:2" s="331" customFormat="1">
      <c r="A446" s="330"/>
      <c r="B446" s="5"/>
    </row>
    <row r="447" spans="1:2" s="331" customFormat="1">
      <c r="A447" s="330"/>
      <c r="B447" s="5"/>
    </row>
    <row r="448" spans="1:2" s="331" customFormat="1">
      <c r="A448" s="330"/>
      <c r="B448" s="5"/>
    </row>
    <row r="449" spans="1:2" s="331" customFormat="1">
      <c r="A449" s="330"/>
      <c r="B449" s="5"/>
    </row>
    <row r="450" spans="1:2" s="331" customFormat="1">
      <c r="A450" s="330"/>
      <c r="B450" s="5"/>
    </row>
    <row r="451" spans="1:2" s="331" customFormat="1">
      <c r="A451" s="330"/>
      <c r="B451" s="5"/>
    </row>
    <row r="452" spans="1:2" s="331" customFormat="1">
      <c r="A452" s="330"/>
      <c r="B452" s="5"/>
    </row>
    <row r="453" spans="1:2" s="331" customFormat="1">
      <c r="A453" s="330"/>
      <c r="B453" s="5"/>
    </row>
    <row r="454" spans="1:2" s="331" customFormat="1">
      <c r="A454" s="330"/>
      <c r="B454" s="5"/>
    </row>
    <row r="455" spans="1:2" s="331" customFormat="1">
      <c r="A455" s="330"/>
      <c r="B455" s="5"/>
    </row>
    <row r="456" spans="1:2" s="331" customFormat="1">
      <c r="A456" s="330"/>
      <c r="B456" s="5"/>
    </row>
    <row r="457" spans="1:2" s="331" customFormat="1">
      <c r="A457" s="330"/>
      <c r="B457" s="5"/>
    </row>
    <row r="458" spans="1:2" s="331" customFormat="1">
      <c r="A458" s="330"/>
      <c r="B458" s="5"/>
    </row>
    <row r="459" spans="1:2" s="331" customFormat="1">
      <c r="A459" s="330"/>
      <c r="B459" s="5"/>
    </row>
    <row r="460" spans="1:2" s="331" customFormat="1">
      <c r="A460" s="330"/>
      <c r="B460" s="5"/>
    </row>
    <row r="461" spans="1:2" s="331" customFormat="1">
      <c r="A461" s="330"/>
      <c r="B461" s="5"/>
    </row>
    <row r="462" spans="1:2" s="331" customFormat="1">
      <c r="A462" s="330"/>
      <c r="B462" s="5"/>
    </row>
    <row r="463" spans="1:2" s="331" customFormat="1">
      <c r="A463" s="330"/>
      <c r="B463" s="5"/>
    </row>
    <row r="464" spans="1:2" s="331" customFormat="1">
      <c r="A464" s="330"/>
      <c r="B464" s="5"/>
    </row>
    <row r="465" spans="1:2" s="331" customFormat="1">
      <c r="A465" s="330"/>
      <c r="B465" s="5"/>
    </row>
    <row r="466" spans="1:2" s="331" customFormat="1">
      <c r="A466" s="330"/>
      <c r="B466" s="5"/>
    </row>
    <row r="467" spans="1:2" s="331" customFormat="1">
      <c r="A467" s="330"/>
      <c r="B467" s="5"/>
    </row>
    <row r="468" spans="1:2" s="331" customFormat="1">
      <c r="A468" s="330"/>
      <c r="B468" s="5"/>
    </row>
    <row r="469" spans="1:2" s="331" customFormat="1">
      <c r="A469" s="330"/>
      <c r="B469" s="5"/>
    </row>
    <row r="470" spans="1:2" s="331" customFormat="1">
      <c r="A470" s="330"/>
      <c r="B470" s="5"/>
    </row>
    <row r="471" spans="1:2" s="331" customFormat="1">
      <c r="A471" s="330"/>
      <c r="B471" s="5"/>
    </row>
    <row r="472" spans="1:2" s="331" customFormat="1">
      <c r="A472" s="330"/>
      <c r="B472" s="5"/>
    </row>
    <row r="473" spans="1:2" s="331" customFormat="1">
      <c r="A473" s="330"/>
      <c r="B473" s="5"/>
    </row>
    <row r="474" spans="1:2" s="331" customFormat="1">
      <c r="A474" s="330"/>
      <c r="B474" s="5"/>
    </row>
    <row r="475" spans="1:2" s="331" customFormat="1">
      <c r="A475" s="330"/>
      <c r="B475" s="5"/>
    </row>
    <row r="476" spans="1:2" s="331" customFormat="1">
      <c r="A476" s="330"/>
      <c r="B476" s="5"/>
    </row>
    <row r="477" spans="1:2" s="331" customFormat="1">
      <c r="A477" s="330"/>
      <c r="B477" s="5"/>
    </row>
    <row r="478" spans="1:2" s="331" customFormat="1">
      <c r="A478" s="330"/>
      <c r="B478" s="5"/>
    </row>
    <row r="479" spans="1:2" s="331" customFormat="1">
      <c r="A479" s="330"/>
      <c r="B479" s="5"/>
    </row>
    <row r="480" spans="1:2" s="331" customFormat="1">
      <c r="A480" s="330"/>
      <c r="B480" s="5"/>
    </row>
    <row r="481" spans="1:2" s="331" customFormat="1">
      <c r="A481" s="330"/>
      <c r="B481" s="5"/>
    </row>
    <row r="482" spans="1:2" s="331" customFormat="1">
      <c r="A482" s="330"/>
      <c r="B482" s="5"/>
    </row>
    <row r="483" spans="1:2" s="331" customFormat="1">
      <c r="A483" s="330"/>
      <c r="B483" s="5"/>
    </row>
    <row r="484" spans="1:2" s="331" customFormat="1">
      <c r="A484" s="330"/>
      <c r="B484" s="5"/>
    </row>
    <row r="485" spans="1:2" s="331" customFormat="1">
      <c r="A485" s="330"/>
      <c r="B485" s="5"/>
    </row>
    <row r="486" spans="1:2" s="331" customFormat="1">
      <c r="A486" s="330"/>
      <c r="B486" s="5"/>
    </row>
    <row r="487" spans="1:2" s="331" customFormat="1">
      <c r="A487" s="330"/>
      <c r="B487" s="5"/>
    </row>
    <row r="488" spans="1:2" s="331" customFormat="1">
      <c r="A488" s="330"/>
      <c r="B488" s="5"/>
    </row>
    <row r="489" spans="1:2" s="331" customFormat="1">
      <c r="A489" s="330"/>
      <c r="B489" s="5"/>
    </row>
    <row r="490" spans="1:2" s="331" customFormat="1">
      <c r="A490" s="330"/>
      <c r="B490" s="5"/>
    </row>
    <row r="491" spans="1:2" s="331" customFormat="1">
      <c r="A491" s="330"/>
      <c r="B491" s="5"/>
    </row>
    <row r="492" spans="1:2" s="331" customFormat="1">
      <c r="A492" s="330"/>
      <c r="B492" s="5"/>
    </row>
    <row r="493" spans="1:2" s="331" customFormat="1">
      <c r="A493" s="330"/>
      <c r="B493" s="5"/>
    </row>
    <row r="494" spans="1:2" s="331" customFormat="1">
      <c r="A494" s="330"/>
      <c r="B494" s="5"/>
    </row>
    <row r="495" spans="1:2" s="331" customFormat="1">
      <c r="A495" s="330"/>
      <c r="B495" s="5"/>
    </row>
    <row r="496" spans="1:2" s="331" customFormat="1">
      <c r="A496" s="330"/>
      <c r="B496" s="5"/>
    </row>
    <row r="497" spans="1:2" s="331" customFormat="1">
      <c r="A497" s="330"/>
      <c r="B497" s="5"/>
    </row>
    <row r="498" spans="1:2" s="331" customFormat="1">
      <c r="A498" s="330"/>
      <c r="B498" s="5"/>
    </row>
    <row r="499" spans="1:2" s="331" customFormat="1">
      <c r="A499" s="330"/>
      <c r="B499" s="5"/>
    </row>
    <row r="500" spans="1:2" s="331" customFormat="1">
      <c r="A500" s="330"/>
      <c r="B500" s="5"/>
    </row>
    <row r="501" spans="1:2" s="331" customFormat="1">
      <c r="A501" s="330"/>
      <c r="B501" s="5"/>
    </row>
    <row r="502" spans="1:2" s="331" customFormat="1">
      <c r="A502" s="330"/>
      <c r="B502" s="5"/>
    </row>
    <row r="503" spans="1:2" s="331" customFormat="1">
      <c r="A503" s="330"/>
      <c r="B503" s="5"/>
    </row>
    <row r="504" spans="1:2" s="331" customFormat="1">
      <c r="A504" s="330"/>
      <c r="B504" s="5"/>
    </row>
    <row r="505" spans="1:2" s="331" customFormat="1">
      <c r="A505" s="330"/>
      <c r="B505" s="5"/>
    </row>
    <row r="506" spans="1:2" s="331" customFormat="1">
      <c r="A506" s="330"/>
      <c r="B506" s="5"/>
    </row>
    <row r="507" spans="1:2" s="331" customFormat="1">
      <c r="A507" s="330"/>
      <c r="B507" s="5"/>
    </row>
    <row r="508" spans="1:2" s="331" customFormat="1">
      <c r="A508" s="330"/>
      <c r="B508" s="5"/>
    </row>
    <row r="509" spans="1:2" s="331" customFormat="1">
      <c r="A509" s="330"/>
      <c r="B509" s="5"/>
    </row>
    <row r="510" spans="1:2" s="331" customFormat="1">
      <c r="A510" s="330"/>
      <c r="B510" s="5"/>
    </row>
    <row r="511" spans="1:2" s="331" customFormat="1">
      <c r="A511" s="330"/>
      <c r="B511" s="5"/>
    </row>
    <row r="512" spans="1:2" s="331" customFormat="1">
      <c r="A512" s="330"/>
      <c r="B512" s="5"/>
    </row>
    <row r="513" spans="1:2" s="331" customFormat="1">
      <c r="A513" s="330"/>
      <c r="B513" s="5"/>
    </row>
    <row r="514" spans="1:2" s="331" customFormat="1">
      <c r="A514" s="330"/>
      <c r="B514" s="5"/>
    </row>
    <row r="515" spans="1:2" s="331" customFormat="1">
      <c r="A515" s="330"/>
      <c r="B515" s="5"/>
    </row>
    <row r="516" spans="1:2" s="331" customFormat="1">
      <c r="A516" s="330"/>
      <c r="B516" s="5"/>
    </row>
    <row r="517" spans="1:2" s="331" customFormat="1">
      <c r="A517" s="330"/>
      <c r="B517" s="5"/>
    </row>
    <row r="518" spans="1:2" s="331" customFormat="1">
      <c r="A518" s="330"/>
      <c r="B518" s="5"/>
    </row>
    <row r="519" spans="1:2" s="331" customFormat="1">
      <c r="A519" s="330"/>
      <c r="B519" s="5"/>
    </row>
    <row r="520" spans="1:2" s="331" customFormat="1">
      <c r="A520" s="330"/>
      <c r="B520" s="5"/>
    </row>
    <row r="521" spans="1:2" s="331" customFormat="1">
      <c r="A521" s="330"/>
      <c r="B521" s="5"/>
    </row>
    <row r="522" spans="1:2" s="331" customFormat="1">
      <c r="A522" s="330"/>
      <c r="B522" s="5"/>
    </row>
    <row r="523" spans="1:2" s="331" customFormat="1">
      <c r="A523" s="330"/>
      <c r="B523" s="5"/>
    </row>
    <row r="524" spans="1:2" s="331" customFormat="1">
      <c r="A524" s="330"/>
      <c r="B524" s="5"/>
    </row>
    <row r="525" spans="1:2" s="331" customFormat="1">
      <c r="A525" s="330"/>
      <c r="B525" s="5"/>
    </row>
    <row r="526" spans="1:2" s="331" customFormat="1">
      <c r="A526" s="330"/>
      <c r="B526" s="5"/>
    </row>
    <row r="527" spans="1:2" s="331" customFormat="1">
      <c r="A527" s="330"/>
      <c r="B527" s="5"/>
    </row>
    <row r="528" spans="1:2" s="331" customFormat="1">
      <c r="A528" s="330"/>
      <c r="B528" s="5"/>
    </row>
    <row r="529" spans="1:2" s="331" customFormat="1">
      <c r="A529" s="330"/>
      <c r="B529" s="5"/>
    </row>
    <row r="530" spans="1:2" s="331" customFormat="1">
      <c r="A530" s="330"/>
      <c r="B530" s="5"/>
    </row>
    <row r="531" spans="1:2" s="331" customFormat="1">
      <c r="A531" s="330"/>
      <c r="B531" s="5"/>
    </row>
    <row r="532" spans="1:2" s="331" customFormat="1">
      <c r="A532" s="330"/>
      <c r="B532" s="5"/>
    </row>
    <row r="533" spans="1:2" s="331" customFormat="1">
      <c r="A533" s="330"/>
      <c r="B533" s="5"/>
    </row>
    <row r="534" spans="1:2" s="331" customFormat="1">
      <c r="A534" s="330"/>
      <c r="B534" s="5"/>
    </row>
    <row r="535" spans="1:2" s="331" customFormat="1">
      <c r="A535" s="330"/>
      <c r="B535" s="5"/>
    </row>
    <row r="536" spans="1:2" s="331" customFormat="1">
      <c r="A536" s="330"/>
      <c r="B536" s="5"/>
    </row>
    <row r="537" spans="1:2" s="331" customFormat="1">
      <c r="A537" s="330"/>
      <c r="B537" s="5"/>
    </row>
    <row r="538" spans="1:2" s="331" customFormat="1">
      <c r="A538" s="330"/>
      <c r="B538" s="5"/>
    </row>
    <row r="539" spans="1:2" s="331" customFormat="1">
      <c r="A539" s="330"/>
      <c r="B539" s="5"/>
    </row>
    <row r="540" spans="1:2" s="331" customFormat="1">
      <c r="A540" s="330"/>
      <c r="B540" s="5"/>
    </row>
    <row r="541" spans="1:2" s="331" customFormat="1">
      <c r="A541" s="330"/>
      <c r="B541" s="5"/>
    </row>
    <row r="542" spans="1:2" s="331" customFormat="1">
      <c r="A542" s="330"/>
      <c r="B542" s="5"/>
    </row>
    <row r="543" spans="1:2" s="331" customFormat="1">
      <c r="A543" s="330"/>
      <c r="B543" s="5"/>
    </row>
    <row r="544" spans="1:2" s="331" customFormat="1">
      <c r="A544" s="330"/>
      <c r="B544" s="5"/>
    </row>
    <row r="545" spans="1:2" s="331" customFormat="1">
      <c r="A545" s="330"/>
      <c r="B545" s="5"/>
    </row>
    <row r="546" spans="1:2" s="331" customFormat="1">
      <c r="A546" s="330"/>
      <c r="B546" s="5"/>
    </row>
    <row r="547" spans="1:2" s="331" customFormat="1">
      <c r="A547" s="330"/>
      <c r="B547" s="5"/>
    </row>
    <row r="548" spans="1:2" s="331" customFormat="1">
      <c r="A548" s="330"/>
      <c r="B548" s="5"/>
    </row>
    <row r="549" spans="1:2" s="331" customFormat="1">
      <c r="A549" s="330"/>
      <c r="B549" s="5"/>
    </row>
    <row r="550" spans="1:2" s="331" customFormat="1">
      <c r="A550" s="330"/>
      <c r="B550" s="5"/>
    </row>
    <row r="551" spans="1:2" s="331" customFormat="1">
      <c r="A551" s="330"/>
      <c r="B551" s="5"/>
    </row>
    <row r="552" spans="1:2" s="331" customFormat="1">
      <c r="A552" s="330"/>
      <c r="B552" s="5"/>
    </row>
    <row r="553" spans="1:2" s="331" customFormat="1">
      <c r="A553" s="330"/>
      <c r="B553" s="5"/>
    </row>
    <row r="554" spans="1:2" s="331" customFormat="1">
      <c r="A554" s="330"/>
      <c r="B554" s="5"/>
    </row>
    <row r="555" spans="1:2" s="331" customFormat="1">
      <c r="A555" s="330"/>
      <c r="B555" s="5"/>
    </row>
    <row r="556" spans="1:2" s="331" customFormat="1">
      <c r="A556" s="330"/>
      <c r="B556" s="5"/>
    </row>
    <row r="557" spans="1:2" s="331" customFormat="1">
      <c r="A557" s="330"/>
      <c r="B557" s="5"/>
    </row>
    <row r="558" spans="1:2" s="331" customFormat="1">
      <c r="A558" s="330"/>
      <c r="B558" s="5"/>
    </row>
    <row r="559" spans="1:2" s="331" customFormat="1">
      <c r="A559" s="330"/>
      <c r="B559" s="5"/>
    </row>
    <row r="560" spans="1:2" s="331" customFormat="1">
      <c r="A560" s="330"/>
      <c r="B560" s="5"/>
    </row>
    <row r="561" spans="1:2" s="331" customFormat="1">
      <c r="A561" s="330"/>
      <c r="B561" s="5"/>
    </row>
    <row r="562" spans="1:2" s="331" customFormat="1">
      <c r="A562" s="330"/>
      <c r="B562" s="5"/>
    </row>
    <row r="563" spans="1:2" s="331" customFormat="1">
      <c r="A563" s="330"/>
      <c r="B563" s="5"/>
    </row>
    <row r="564" spans="1:2" s="331" customFormat="1">
      <c r="A564" s="330"/>
      <c r="B564" s="5"/>
    </row>
    <row r="565" spans="1:2" s="331" customFormat="1">
      <c r="A565" s="330"/>
      <c r="B565" s="5"/>
    </row>
    <row r="566" spans="1:2" s="331" customFormat="1">
      <c r="A566" s="330"/>
      <c r="B566" s="5"/>
    </row>
    <row r="567" spans="1:2" s="331" customFormat="1">
      <c r="A567" s="330"/>
      <c r="B567" s="5"/>
    </row>
    <row r="568" spans="1:2" s="331" customFormat="1">
      <c r="A568" s="330"/>
      <c r="B568" s="5"/>
    </row>
    <row r="569" spans="1:2" s="331" customFormat="1">
      <c r="A569" s="330"/>
      <c r="B569" s="5"/>
    </row>
    <row r="570" spans="1:2" s="331" customFormat="1">
      <c r="A570" s="330"/>
      <c r="B570" s="5"/>
    </row>
    <row r="571" spans="1:2" s="331" customFormat="1">
      <c r="A571" s="330"/>
      <c r="B571" s="5"/>
    </row>
    <row r="572" spans="1:2" s="331" customFormat="1">
      <c r="A572" s="330"/>
      <c r="B572" s="5"/>
    </row>
    <row r="573" spans="1:2" s="331" customFormat="1">
      <c r="A573" s="330"/>
      <c r="B573" s="5"/>
    </row>
    <row r="574" spans="1:2" s="331" customFormat="1">
      <c r="A574" s="330"/>
      <c r="B574" s="5"/>
    </row>
    <row r="575" spans="1:2" s="331" customFormat="1">
      <c r="A575" s="330"/>
      <c r="B575" s="5"/>
    </row>
    <row r="576" spans="1:2" s="331" customFormat="1">
      <c r="A576" s="330"/>
      <c r="B576" s="5"/>
    </row>
    <row r="577" spans="1:2" s="331" customFormat="1">
      <c r="A577" s="330"/>
      <c r="B577" s="5"/>
    </row>
    <row r="578" spans="1:2" s="331" customFormat="1">
      <c r="A578" s="330"/>
      <c r="B578" s="5"/>
    </row>
    <row r="579" spans="1:2" s="331" customFormat="1">
      <c r="A579" s="330"/>
      <c r="B579" s="5"/>
    </row>
    <row r="580" spans="1:2" s="331" customFormat="1">
      <c r="A580" s="330"/>
      <c r="B580" s="5"/>
    </row>
    <row r="581" spans="1:2" s="331" customFormat="1">
      <c r="A581" s="330"/>
      <c r="B581" s="5"/>
    </row>
    <row r="582" spans="1:2" s="331" customFormat="1">
      <c r="A582" s="330"/>
      <c r="B582" s="5"/>
    </row>
    <row r="583" spans="1:2" s="331" customFormat="1">
      <c r="A583" s="330"/>
      <c r="B583" s="5"/>
    </row>
    <row r="584" spans="1:2" s="331" customFormat="1">
      <c r="A584" s="330"/>
      <c r="B584" s="5"/>
    </row>
    <row r="585" spans="1:2" s="331" customFormat="1">
      <c r="A585" s="330"/>
      <c r="B585" s="5"/>
    </row>
    <row r="586" spans="1:2" s="331" customFormat="1">
      <c r="A586" s="330"/>
      <c r="B586" s="5"/>
    </row>
    <row r="587" spans="1:2" s="331" customFormat="1">
      <c r="A587" s="330"/>
      <c r="B587" s="5"/>
    </row>
    <row r="588" spans="1:2" s="331" customFormat="1">
      <c r="A588" s="330"/>
      <c r="B588" s="5"/>
    </row>
    <row r="589" spans="1:2" s="331" customFormat="1">
      <c r="A589" s="330"/>
      <c r="B589" s="5"/>
    </row>
    <row r="590" spans="1:2" s="331" customFormat="1">
      <c r="A590" s="330"/>
      <c r="B590" s="5"/>
    </row>
    <row r="591" spans="1:2" s="331" customFormat="1">
      <c r="A591" s="330"/>
      <c r="B591" s="5"/>
    </row>
    <row r="592" spans="1:2" s="331" customFormat="1">
      <c r="A592" s="330"/>
      <c r="B592" s="5"/>
    </row>
    <row r="593" spans="1:2" s="331" customFormat="1">
      <c r="A593" s="330"/>
      <c r="B593" s="5"/>
    </row>
    <row r="594" spans="1:2" s="331" customFormat="1">
      <c r="A594" s="330"/>
      <c r="B594" s="5"/>
    </row>
    <row r="595" spans="1:2" s="331" customFormat="1">
      <c r="A595" s="330"/>
      <c r="B595" s="5"/>
    </row>
    <row r="596" spans="1:2" s="331" customFormat="1">
      <c r="A596" s="330"/>
      <c r="B596" s="5"/>
    </row>
    <row r="597" spans="1:2" s="331" customFormat="1">
      <c r="A597" s="330"/>
      <c r="B597" s="5"/>
    </row>
    <row r="598" spans="1:2" s="331" customFormat="1">
      <c r="A598" s="330"/>
      <c r="B598" s="5"/>
    </row>
    <row r="599" spans="1:2" s="331" customFormat="1">
      <c r="A599" s="330"/>
      <c r="B599" s="5"/>
    </row>
    <row r="600" spans="1:2" s="331" customFormat="1">
      <c r="A600" s="330"/>
      <c r="B600" s="5"/>
    </row>
    <row r="601" spans="1:2" s="331" customFormat="1">
      <c r="A601" s="330"/>
      <c r="B601" s="5"/>
    </row>
    <row r="602" spans="1:2" s="331" customFormat="1">
      <c r="A602" s="330"/>
      <c r="B602" s="5"/>
    </row>
    <row r="603" spans="1:2" s="331" customFormat="1">
      <c r="A603" s="330"/>
      <c r="B603" s="5"/>
    </row>
    <row r="604" spans="1:2" s="331" customFormat="1">
      <c r="A604" s="330"/>
      <c r="B604" s="5"/>
    </row>
    <row r="605" spans="1:2" s="331" customFormat="1">
      <c r="A605" s="330"/>
      <c r="B605" s="5"/>
    </row>
    <row r="606" spans="1:2" s="331" customFormat="1">
      <c r="A606" s="330"/>
      <c r="B606" s="5"/>
    </row>
    <row r="607" spans="1:2" s="331" customFormat="1">
      <c r="A607" s="330"/>
      <c r="B607" s="5"/>
    </row>
    <row r="608" spans="1:2" s="331" customFormat="1">
      <c r="A608" s="330"/>
      <c r="B608" s="5"/>
    </row>
    <row r="609" spans="1:2" s="331" customFormat="1">
      <c r="A609" s="330"/>
      <c r="B609" s="5"/>
    </row>
    <row r="610" spans="1:2" s="331" customFormat="1">
      <c r="A610" s="330"/>
      <c r="B610" s="5"/>
    </row>
    <row r="611" spans="1:2" s="331" customFormat="1">
      <c r="A611" s="330"/>
      <c r="B611" s="5"/>
    </row>
    <row r="612" spans="1:2" s="331" customFormat="1">
      <c r="A612" s="330"/>
      <c r="B612" s="5"/>
    </row>
    <row r="613" spans="1:2" s="331" customFormat="1">
      <c r="A613" s="330"/>
      <c r="B613" s="5"/>
    </row>
    <row r="614" spans="1:2" s="331" customFormat="1">
      <c r="A614" s="330"/>
      <c r="B614" s="5"/>
    </row>
    <row r="615" spans="1:2" s="331" customFormat="1">
      <c r="A615" s="330"/>
      <c r="B615" s="5"/>
    </row>
    <row r="616" spans="1:2" s="331" customFormat="1">
      <c r="A616" s="330"/>
      <c r="B616" s="5"/>
    </row>
    <row r="617" spans="1:2" s="331" customFormat="1">
      <c r="A617" s="330"/>
      <c r="B617" s="5"/>
    </row>
    <row r="618" spans="1:2" s="331" customFormat="1">
      <c r="A618" s="330"/>
      <c r="B618" s="5"/>
    </row>
    <row r="619" spans="1:2" s="331" customFormat="1">
      <c r="A619" s="330"/>
      <c r="B619" s="5"/>
    </row>
    <row r="620" spans="1:2" s="331" customFormat="1">
      <c r="A620" s="330"/>
      <c r="B620" s="5"/>
    </row>
    <row r="621" spans="1:2" s="331" customFormat="1">
      <c r="A621" s="330"/>
      <c r="B621" s="5"/>
    </row>
    <row r="622" spans="1:2" s="331" customFormat="1">
      <c r="A622" s="330"/>
      <c r="B622" s="5"/>
    </row>
    <row r="623" spans="1:2" s="331" customFormat="1">
      <c r="A623" s="330"/>
      <c r="B623" s="5"/>
    </row>
    <row r="624" spans="1:2" s="331" customFormat="1">
      <c r="A624" s="330"/>
      <c r="B624" s="5"/>
    </row>
    <row r="625" spans="1:2" s="331" customFormat="1">
      <c r="A625" s="330"/>
      <c r="B625" s="5"/>
    </row>
    <row r="626" spans="1:2" s="331" customFormat="1">
      <c r="A626" s="330"/>
      <c r="B626" s="5"/>
    </row>
    <row r="627" spans="1:2" s="331" customFormat="1">
      <c r="A627" s="330"/>
      <c r="B627" s="5"/>
    </row>
    <row r="628" spans="1:2" s="331" customFormat="1">
      <c r="A628" s="330"/>
      <c r="B628" s="5"/>
    </row>
    <row r="629" spans="1:2" s="331" customFormat="1">
      <c r="A629" s="330"/>
      <c r="B629" s="5"/>
    </row>
    <row r="630" spans="1:2" s="331" customFormat="1">
      <c r="A630" s="330"/>
      <c r="B630" s="5"/>
    </row>
    <row r="631" spans="1:2" s="331" customFormat="1">
      <c r="A631" s="330"/>
      <c r="B631" s="5"/>
    </row>
    <row r="632" spans="1:2" s="331" customFormat="1">
      <c r="A632" s="330"/>
      <c r="B632" s="5"/>
    </row>
    <row r="633" spans="1:2" s="331" customFormat="1">
      <c r="A633" s="330"/>
      <c r="B633" s="5"/>
    </row>
    <row r="634" spans="1:2" s="331" customFormat="1">
      <c r="A634" s="330"/>
      <c r="B634" s="5"/>
    </row>
    <row r="635" spans="1:2" s="331" customFormat="1">
      <c r="A635" s="330"/>
      <c r="B635" s="5"/>
    </row>
    <row r="636" spans="1:2" s="331" customFormat="1">
      <c r="A636" s="330"/>
      <c r="B636" s="5"/>
    </row>
    <row r="637" spans="1:2" s="331" customFormat="1">
      <c r="A637" s="330"/>
      <c r="B637" s="5"/>
    </row>
    <row r="638" spans="1:2" s="331" customFormat="1">
      <c r="A638" s="330"/>
      <c r="B638" s="5"/>
    </row>
    <row r="639" spans="1:2" s="331" customFormat="1">
      <c r="A639" s="330"/>
      <c r="B639" s="5"/>
    </row>
    <row r="640" spans="1:2" s="331" customFormat="1">
      <c r="A640" s="330"/>
      <c r="B640" s="5"/>
    </row>
    <row r="641" spans="1:2" s="331" customFormat="1">
      <c r="A641" s="330"/>
      <c r="B641" s="5"/>
    </row>
    <row r="642" spans="1:2" s="331" customFormat="1">
      <c r="A642" s="330"/>
      <c r="B642" s="5"/>
    </row>
    <row r="643" spans="1:2" s="331" customFormat="1">
      <c r="A643" s="330"/>
      <c r="B643" s="5"/>
    </row>
    <row r="644" spans="1:2" s="331" customFormat="1">
      <c r="A644" s="330"/>
      <c r="B644" s="5"/>
    </row>
    <row r="645" spans="1:2" s="331" customFormat="1">
      <c r="A645" s="330"/>
      <c r="B645" s="5"/>
    </row>
    <row r="646" spans="1:2" s="331" customFormat="1">
      <c r="A646" s="330"/>
      <c r="B646" s="5"/>
    </row>
    <row r="647" spans="1:2" s="331" customFormat="1">
      <c r="A647" s="330"/>
      <c r="B647" s="5"/>
    </row>
    <row r="648" spans="1:2" s="331" customFormat="1">
      <c r="A648" s="330"/>
      <c r="B648" s="5"/>
    </row>
    <row r="649" spans="1:2" s="331" customFormat="1">
      <c r="A649" s="330"/>
      <c r="B649" s="5"/>
    </row>
    <row r="650" spans="1:2" s="331" customFormat="1">
      <c r="A650" s="330"/>
      <c r="B650" s="5"/>
    </row>
    <row r="651" spans="1:2" s="331" customFormat="1">
      <c r="A651" s="330"/>
      <c r="B651" s="5"/>
    </row>
    <row r="652" spans="1:2" s="331" customFormat="1">
      <c r="A652" s="330"/>
      <c r="B652" s="5"/>
    </row>
    <row r="653" spans="1:2" s="331" customFormat="1">
      <c r="A653" s="330"/>
      <c r="B653" s="5"/>
    </row>
    <row r="654" spans="1:2" s="331" customFormat="1">
      <c r="A654" s="330"/>
      <c r="B654" s="5"/>
    </row>
    <row r="655" spans="1:2" s="331" customFormat="1">
      <c r="A655" s="330"/>
      <c r="B655" s="5"/>
    </row>
    <row r="656" spans="1:2" s="331" customFormat="1">
      <c r="A656" s="330"/>
      <c r="B656" s="5"/>
    </row>
    <row r="657" spans="1:2" s="331" customFormat="1">
      <c r="A657" s="330"/>
      <c r="B657" s="5"/>
    </row>
    <row r="658" spans="1:2" s="331" customFormat="1">
      <c r="A658" s="330"/>
      <c r="B658" s="5"/>
    </row>
    <row r="659" spans="1:2" s="331" customFormat="1">
      <c r="A659" s="330"/>
      <c r="B659" s="5"/>
    </row>
    <row r="660" spans="1:2" s="331" customFormat="1">
      <c r="A660" s="330"/>
      <c r="B660" s="5"/>
    </row>
    <row r="661" spans="1:2" s="331" customFormat="1">
      <c r="A661" s="330"/>
      <c r="B661" s="5"/>
    </row>
    <row r="662" spans="1:2" s="331" customFormat="1">
      <c r="A662" s="330"/>
      <c r="B662" s="5"/>
    </row>
    <row r="663" spans="1:2" s="331" customFormat="1">
      <c r="A663" s="330"/>
      <c r="B663" s="5"/>
    </row>
    <row r="664" spans="1:2" s="331" customFormat="1">
      <c r="A664" s="330"/>
      <c r="B664" s="5"/>
    </row>
    <row r="665" spans="1:2" s="331" customFormat="1">
      <c r="A665" s="330"/>
      <c r="B665" s="5"/>
    </row>
    <row r="666" spans="1:2" s="331" customFormat="1">
      <c r="A666" s="330"/>
      <c r="B666" s="5"/>
    </row>
    <row r="667" spans="1:2" s="331" customFormat="1">
      <c r="A667" s="330"/>
      <c r="B667" s="5"/>
    </row>
    <row r="668" spans="1:2" s="331" customFormat="1">
      <c r="A668" s="330"/>
      <c r="B668" s="5"/>
    </row>
    <row r="669" spans="1:2" s="331" customFormat="1">
      <c r="A669" s="330"/>
      <c r="B669" s="5"/>
    </row>
    <row r="670" spans="1:2" s="331" customFormat="1">
      <c r="A670" s="330"/>
      <c r="B670" s="5"/>
    </row>
    <row r="671" spans="1:2" s="331" customFormat="1">
      <c r="A671" s="330"/>
      <c r="B671" s="5"/>
    </row>
    <row r="672" spans="1:2" s="331" customFormat="1">
      <c r="A672" s="330"/>
      <c r="B672" s="5"/>
    </row>
    <row r="673" spans="1:2" s="331" customFormat="1">
      <c r="A673" s="330"/>
      <c r="B673" s="5"/>
    </row>
    <row r="674" spans="1:2" s="331" customFormat="1">
      <c r="A674" s="330"/>
      <c r="B674" s="5"/>
    </row>
    <row r="675" spans="1:2" s="331" customFormat="1">
      <c r="A675" s="330"/>
      <c r="B675" s="5"/>
    </row>
    <row r="676" spans="1:2" s="331" customFormat="1">
      <c r="A676" s="330"/>
      <c r="B676" s="5"/>
    </row>
    <row r="677" spans="1:2" s="331" customFormat="1">
      <c r="A677" s="330"/>
      <c r="B677" s="5"/>
    </row>
    <row r="678" spans="1:2" s="331" customFormat="1">
      <c r="A678" s="330"/>
      <c r="B678" s="5"/>
    </row>
    <row r="679" spans="1:2" s="331" customFormat="1">
      <c r="A679" s="330"/>
      <c r="B679" s="5"/>
    </row>
    <row r="680" spans="1:2" s="331" customFormat="1">
      <c r="A680" s="330"/>
      <c r="B680" s="5"/>
    </row>
    <row r="681" spans="1:2" s="331" customFormat="1">
      <c r="A681" s="330"/>
      <c r="B681" s="5"/>
    </row>
    <row r="682" spans="1:2" s="331" customFormat="1">
      <c r="A682" s="330"/>
      <c r="B682" s="5"/>
    </row>
    <row r="683" spans="1:2" s="331" customFormat="1">
      <c r="A683" s="330"/>
      <c r="B683" s="5"/>
    </row>
    <row r="684" spans="1:2" s="331" customFormat="1">
      <c r="A684" s="330"/>
      <c r="B684" s="5"/>
    </row>
    <row r="685" spans="1:2" s="331" customFormat="1">
      <c r="A685" s="330"/>
      <c r="B685" s="5"/>
    </row>
    <row r="686" spans="1:2" s="331" customFormat="1">
      <c r="A686" s="330"/>
      <c r="B686" s="5"/>
    </row>
    <row r="687" spans="1:2" s="331" customFormat="1">
      <c r="A687" s="330"/>
      <c r="B687" s="5"/>
    </row>
    <row r="688" spans="1:2" s="331" customFormat="1">
      <c r="A688" s="330"/>
      <c r="B688" s="5"/>
    </row>
    <row r="689" spans="1:2" s="331" customFormat="1">
      <c r="A689" s="330"/>
      <c r="B689" s="5"/>
    </row>
    <row r="690" spans="1:2" s="331" customFormat="1">
      <c r="A690" s="330"/>
      <c r="B690" s="5"/>
    </row>
    <row r="691" spans="1:2" s="331" customFormat="1">
      <c r="A691" s="330"/>
      <c r="B691" s="5"/>
    </row>
    <row r="692" spans="1:2" s="331" customFormat="1">
      <c r="A692" s="330"/>
      <c r="B692" s="5"/>
    </row>
    <row r="693" spans="1:2" s="331" customFormat="1">
      <c r="A693" s="330"/>
      <c r="B693" s="5"/>
    </row>
    <row r="694" spans="1:2" s="331" customFormat="1">
      <c r="A694" s="330"/>
      <c r="B694" s="5"/>
    </row>
    <row r="695" spans="1:2" s="331" customFormat="1">
      <c r="A695" s="330"/>
      <c r="B695" s="5"/>
    </row>
    <row r="696" spans="1:2" s="331" customFormat="1">
      <c r="A696" s="330"/>
      <c r="B696" s="5"/>
    </row>
    <row r="697" spans="1:2" s="331" customFormat="1">
      <c r="A697" s="330"/>
      <c r="B697" s="5"/>
    </row>
    <row r="698" spans="1:2" s="331" customFormat="1">
      <c r="A698" s="330"/>
      <c r="B698" s="5"/>
    </row>
    <row r="699" spans="1:2" s="331" customFormat="1">
      <c r="A699" s="330"/>
      <c r="B699" s="5"/>
    </row>
    <row r="700" spans="1:2" s="331" customFormat="1">
      <c r="A700" s="330"/>
      <c r="B700" s="5"/>
    </row>
    <row r="701" spans="1:2" s="331" customFormat="1">
      <c r="A701" s="330"/>
      <c r="B701" s="5"/>
    </row>
    <row r="702" spans="1:2" s="331" customFormat="1">
      <c r="A702" s="330"/>
      <c r="B702" s="5"/>
    </row>
    <row r="703" spans="1:2" s="331" customFormat="1">
      <c r="A703" s="330"/>
      <c r="B703" s="5"/>
    </row>
    <row r="704" spans="1:2" s="331" customFormat="1">
      <c r="A704" s="330"/>
      <c r="B704" s="5"/>
    </row>
    <row r="705" spans="1:2" s="331" customFormat="1">
      <c r="A705" s="330"/>
      <c r="B705" s="5"/>
    </row>
    <row r="706" spans="1:2" s="331" customFormat="1">
      <c r="A706" s="330"/>
      <c r="B706" s="5"/>
    </row>
    <row r="707" spans="1:2" s="331" customFormat="1">
      <c r="A707" s="330"/>
      <c r="B707" s="5"/>
    </row>
    <row r="708" spans="1:2" s="331" customFormat="1">
      <c r="A708" s="330"/>
      <c r="B708" s="5"/>
    </row>
    <row r="709" spans="1:2" s="331" customFormat="1">
      <c r="A709" s="330"/>
      <c r="B709" s="5"/>
    </row>
    <row r="710" spans="1:2" s="331" customFormat="1">
      <c r="A710" s="330"/>
      <c r="B710" s="5"/>
    </row>
    <row r="711" spans="1:2" s="331" customFormat="1">
      <c r="A711" s="330"/>
      <c r="B711" s="5"/>
    </row>
    <row r="712" spans="1:2" s="331" customFormat="1">
      <c r="A712" s="330"/>
      <c r="B712" s="5"/>
    </row>
    <row r="713" spans="1:2" s="331" customFormat="1">
      <c r="A713" s="330"/>
      <c r="B713" s="5"/>
    </row>
    <row r="714" spans="1:2" s="331" customFormat="1">
      <c r="A714" s="330"/>
      <c r="B714" s="5"/>
    </row>
    <row r="715" spans="1:2" s="331" customFormat="1">
      <c r="A715" s="330"/>
      <c r="B715" s="5"/>
    </row>
    <row r="716" spans="1:2" s="331" customFormat="1">
      <c r="A716" s="330"/>
      <c r="B716" s="5"/>
    </row>
    <row r="717" spans="1:2" s="331" customFormat="1">
      <c r="A717" s="330"/>
      <c r="B717" s="5"/>
    </row>
    <row r="718" spans="1:2" s="331" customFormat="1">
      <c r="A718" s="330"/>
      <c r="B718" s="5"/>
    </row>
    <row r="719" spans="1:2" s="331" customFormat="1">
      <c r="A719" s="330"/>
      <c r="B719" s="5"/>
    </row>
    <row r="720" spans="1:2" s="331" customFormat="1">
      <c r="A720" s="330"/>
      <c r="B720" s="5"/>
    </row>
    <row r="721" spans="1:2" s="331" customFormat="1">
      <c r="A721" s="330"/>
      <c r="B721" s="5"/>
    </row>
    <row r="722" spans="1:2" s="331" customFormat="1">
      <c r="A722" s="330"/>
      <c r="B722" s="5"/>
    </row>
    <row r="723" spans="1:2" s="331" customFormat="1">
      <c r="A723" s="330"/>
      <c r="B723" s="5"/>
    </row>
    <row r="724" spans="1:2" s="331" customFormat="1">
      <c r="A724" s="330"/>
      <c r="B724" s="5"/>
    </row>
    <row r="725" spans="1:2" s="331" customFormat="1">
      <c r="A725" s="330"/>
      <c r="B725" s="5"/>
    </row>
    <row r="726" spans="1:2" s="331" customFormat="1">
      <c r="A726" s="330"/>
      <c r="B726" s="5"/>
    </row>
    <row r="727" spans="1:2" s="331" customFormat="1">
      <c r="A727" s="330"/>
      <c r="B727" s="5"/>
    </row>
    <row r="728" spans="1:2" s="331" customFormat="1">
      <c r="A728" s="330"/>
      <c r="B728" s="5"/>
    </row>
    <row r="729" spans="1:2" s="331" customFormat="1">
      <c r="A729" s="330"/>
      <c r="B729" s="5"/>
    </row>
    <row r="730" spans="1:2" s="331" customFormat="1">
      <c r="A730" s="330"/>
      <c r="B730" s="5"/>
    </row>
    <row r="731" spans="1:2" s="331" customFormat="1">
      <c r="A731" s="330"/>
      <c r="B731" s="5"/>
    </row>
    <row r="732" spans="1:2" s="331" customFormat="1">
      <c r="A732" s="330"/>
      <c r="B732" s="5"/>
    </row>
    <row r="733" spans="1:2" s="331" customFormat="1">
      <c r="A733" s="330"/>
      <c r="B733" s="5"/>
    </row>
    <row r="734" spans="1:2" s="331" customFormat="1">
      <c r="A734" s="330"/>
      <c r="B734" s="5"/>
    </row>
    <row r="735" spans="1:2" s="331" customFormat="1">
      <c r="A735" s="330"/>
      <c r="B735" s="5"/>
    </row>
    <row r="736" spans="1:2" s="331" customFormat="1">
      <c r="A736" s="330"/>
      <c r="B736" s="5"/>
    </row>
    <row r="737" spans="1:2" s="331" customFormat="1">
      <c r="A737" s="330"/>
      <c r="B737" s="5"/>
    </row>
    <row r="738" spans="1:2" s="331" customFormat="1">
      <c r="A738" s="330"/>
      <c r="B738" s="5"/>
    </row>
    <row r="739" spans="1:2" s="331" customFormat="1">
      <c r="A739" s="330"/>
      <c r="B739" s="5"/>
    </row>
    <row r="740" spans="1:2" s="331" customFormat="1">
      <c r="A740" s="330"/>
      <c r="B740" s="5"/>
    </row>
    <row r="741" spans="1:2" s="331" customFormat="1">
      <c r="A741" s="330"/>
      <c r="B741" s="5"/>
    </row>
    <row r="742" spans="1:2" s="331" customFormat="1">
      <c r="A742" s="330"/>
      <c r="B742" s="5"/>
    </row>
    <row r="743" spans="1:2" s="331" customFormat="1">
      <c r="A743" s="330"/>
      <c r="B743" s="5"/>
    </row>
    <row r="744" spans="1:2" s="331" customFormat="1">
      <c r="A744" s="330"/>
      <c r="B744" s="5"/>
    </row>
    <row r="745" spans="1:2" s="331" customFormat="1">
      <c r="A745" s="330"/>
      <c r="B745" s="5"/>
    </row>
    <row r="746" spans="1:2" s="331" customFormat="1">
      <c r="A746" s="330"/>
      <c r="B746" s="5"/>
    </row>
    <row r="747" spans="1:2" s="331" customFormat="1">
      <c r="A747" s="330"/>
      <c r="B747" s="5"/>
    </row>
    <row r="748" spans="1:2" s="331" customFormat="1">
      <c r="A748" s="330"/>
      <c r="B748" s="5"/>
    </row>
    <row r="749" spans="1:2" s="331" customFormat="1">
      <c r="A749" s="330"/>
      <c r="B749" s="5"/>
    </row>
    <row r="750" spans="1:2" s="331" customFormat="1">
      <c r="A750" s="330"/>
      <c r="B750" s="5"/>
    </row>
    <row r="751" spans="1:2" s="331" customFormat="1">
      <c r="A751" s="330"/>
      <c r="B751" s="5"/>
    </row>
    <row r="752" spans="1:2" s="331" customFormat="1">
      <c r="A752" s="330"/>
      <c r="B752" s="5"/>
    </row>
    <row r="753" spans="1:2" s="331" customFormat="1">
      <c r="A753" s="330"/>
      <c r="B753" s="5"/>
    </row>
    <row r="754" spans="1:2" s="331" customFormat="1">
      <c r="A754" s="330"/>
      <c r="B754" s="5"/>
    </row>
    <row r="755" spans="1:2" s="331" customFormat="1">
      <c r="A755" s="330"/>
      <c r="B755" s="5"/>
    </row>
    <row r="756" spans="1:2" s="331" customFormat="1">
      <c r="A756" s="330"/>
      <c r="B756" s="5"/>
    </row>
    <row r="757" spans="1:2" s="331" customFormat="1">
      <c r="A757" s="330"/>
      <c r="B757" s="5"/>
    </row>
    <row r="758" spans="1:2" s="331" customFormat="1">
      <c r="A758" s="330"/>
      <c r="B758" s="5"/>
    </row>
    <row r="759" spans="1:2" s="331" customFormat="1">
      <c r="A759" s="330"/>
      <c r="B759" s="5"/>
    </row>
    <row r="760" spans="1:2" s="331" customFormat="1">
      <c r="A760" s="330"/>
      <c r="B760" s="5"/>
    </row>
    <row r="761" spans="1:2" s="331" customFormat="1">
      <c r="A761" s="330"/>
      <c r="B761" s="5"/>
    </row>
    <row r="762" spans="1:2" s="331" customFormat="1">
      <c r="A762" s="330"/>
      <c r="B762" s="5"/>
    </row>
    <row r="763" spans="1:2" s="331" customFormat="1">
      <c r="A763" s="330"/>
      <c r="B763" s="5"/>
    </row>
    <row r="764" spans="1:2" s="331" customFormat="1">
      <c r="A764" s="330"/>
      <c r="B764" s="5"/>
    </row>
    <row r="765" spans="1:2" s="331" customFormat="1">
      <c r="A765" s="330"/>
      <c r="B765" s="5"/>
    </row>
    <row r="766" spans="1:2" s="331" customFormat="1">
      <c r="A766" s="330"/>
      <c r="B766" s="5"/>
    </row>
    <row r="767" spans="1:2" s="331" customFormat="1">
      <c r="A767" s="330"/>
      <c r="B767" s="5"/>
    </row>
    <row r="768" spans="1:2" s="331" customFormat="1">
      <c r="A768" s="330"/>
      <c r="B768" s="5"/>
    </row>
    <row r="769" spans="1:2" s="331" customFormat="1">
      <c r="A769" s="330"/>
      <c r="B769" s="5"/>
    </row>
    <row r="770" spans="1:2" s="331" customFormat="1">
      <c r="A770" s="330"/>
      <c r="B770" s="5"/>
    </row>
    <row r="771" spans="1:2" s="331" customFormat="1">
      <c r="A771" s="330"/>
      <c r="B771" s="5"/>
    </row>
    <row r="772" spans="1:2" s="331" customFormat="1">
      <c r="A772" s="330"/>
      <c r="B772" s="5"/>
    </row>
    <row r="773" spans="1:2" s="331" customFormat="1">
      <c r="A773" s="330"/>
      <c r="B773" s="5"/>
    </row>
    <row r="774" spans="1:2" s="331" customFormat="1">
      <c r="A774" s="330"/>
      <c r="B774" s="5"/>
    </row>
    <row r="775" spans="1:2" s="331" customFormat="1">
      <c r="A775" s="330"/>
      <c r="B775" s="5"/>
    </row>
    <row r="776" spans="1:2" s="331" customFormat="1">
      <c r="A776" s="330"/>
      <c r="B776" s="5"/>
    </row>
    <row r="777" spans="1:2" s="331" customFormat="1">
      <c r="A777" s="330"/>
      <c r="B777" s="5"/>
    </row>
    <row r="778" spans="1:2" s="331" customFormat="1">
      <c r="A778" s="330"/>
      <c r="B778" s="5"/>
    </row>
    <row r="779" spans="1:2" s="331" customFormat="1">
      <c r="A779" s="330"/>
      <c r="B779" s="5"/>
    </row>
    <row r="780" spans="1:2" s="331" customFormat="1">
      <c r="A780" s="330"/>
      <c r="B780" s="5"/>
    </row>
    <row r="781" spans="1:2" s="331" customFormat="1">
      <c r="A781" s="330"/>
      <c r="B781" s="5"/>
    </row>
    <row r="782" spans="1:2" s="331" customFormat="1">
      <c r="A782" s="330"/>
      <c r="B782" s="5"/>
    </row>
    <row r="783" spans="1:2" s="331" customFormat="1">
      <c r="A783" s="330"/>
      <c r="B783" s="5"/>
    </row>
    <row r="784" spans="1:2" s="331" customFormat="1">
      <c r="A784" s="330"/>
      <c r="B784" s="5"/>
    </row>
    <row r="785" spans="1:2" s="331" customFormat="1">
      <c r="A785" s="330"/>
      <c r="B785" s="5"/>
    </row>
    <row r="786" spans="1:2" s="331" customFormat="1">
      <c r="A786" s="330"/>
      <c r="B786" s="5"/>
    </row>
    <row r="787" spans="1:2" s="331" customFormat="1">
      <c r="A787" s="330"/>
      <c r="B787" s="5"/>
    </row>
    <row r="788" spans="1:2" s="331" customFormat="1">
      <c r="A788" s="330"/>
      <c r="B788" s="5"/>
    </row>
    <row r="789" spans="1:2" s="331" customFormat="1">
      <c r="A789" s="330"/>
      <c r="B789" s="5"/>
    </row>
    <row r="790" spans="1:2" s="331" customFormat="1">
      <c r="A790" s="330"/>
      <c r="B790" s="5"/>
    </row>
    <row r="791" spans="1:2" s="331" customFormat="1">
      <c r="A791" s="330"/>
      <c r="B791" s="5"/>
    </row>
    <row r="792" spans="1:2" s="331" customFormat="1">
      <c r="A792" s="330"/>
      <c r="B792" s="5"/>
    </row>
    <row r="793" spans="1:2" s="331" customFormat="1">
      <c r="A793" s="330"/>
      <c r="B793" s="5"/>
    </row>
    <row r="794" spans="1:2" s="331" customFormat="1">
      <c r="A794" s="330"/>
      <c r="B794" s="5"/>
    </row>
    <row r="795" spans="1:2" s="331" customFormat="1">
      <c r="A795" s="330"/>
      <c r="B795" s="5"/>
    </row>
    <row r="796" spans="1:2" s="331" customFormat="1">
      <c r="A796" s="330"/>
      <c r="B796" s="5"/>
    </row>
    <row r="797" spans="1:2" s="331" customFormat="1">
      <c r="A797" s="330"/>
      <c r="B797" s="5"/>
    </row>
    <row r="798" spans="1:2" s="331" customFormat="1">
      <c r="A798" s="330"/>
      <c r="B798" s="5"/>
    </row>
    <row r="799" spans="1:2" s="331" customFormat="1">
      <c r="A799" s="330"/>
      <c r="B799" s="5"/>
    </row>
    <row r="800" spans="1:2" s="331" customFormat="1">
      <c r="A800" s="330"/>
      <c r="B800" s="5"/>
    </row>
    <row r="801" spans="1:2" s="331" customFormat="1">
      <c r="A801" s="330"/>
      <c r="B801" s="5"/>
    </row>
    <row r="802" spans="1:2" s="331" customFormat="1">
      <c r="A802" s="330"/>
      <c r="B802" s="5"/>
    </row>
    <row r="803" spans="1:2" s="331" customFormat="1">
      <c r="A803" s="330"/>
      <c r="B803" s="5"/>
    </row>
    <row r="804" spans="1:2" s="331" customFormat="1">
      <c r="A804" s="330"/>
      <c r="B804" s="5"/>
    </row>
    <row r="805" spans="1:2" s="331" customFormat="1">
      <c r="A805" s="330"/>
      <c r="B805" s="5"/>
    </row>
    <row r="806" spans="1:2" s="331" customFormat="1">
      <c r="A806" s="330"/>
      <c r="B806" s="5"/>
    </row>
    <row r="807" spans="1:2" s="331" customFormat="1">
      <c r="A807" s="330"/>
      <c r="B807" s="5"/>
    </row>
    <row r="808" spans="1:2" s="331" customFormat="1">
      <c r="A808" s="330"/>
      <c r="B808" s="5"/>
    </row>
    <row r="809" spans="1:2" s="331" customFormat="1">
      <c r="A809" s="330"/>
      <c r="B809" s="5"/>
    </row>
    <row r="810" spans="1:2" s="331" customFormat="1">
      <c r="A810" s="330"/>
      <c r="B810" s="5"/>
    </row>
    <row r="811" spans="1:2" s="331" customFormat="1">
      <c r="A811" s="330"/>
      <c r="B811" s="5"/>
    </row>
    <row r="812" spans="1:2" s="331" customFormat="1">
      <c r="A812" s="330"/>
      <c r="B812" s="5"/>
    </row>
    <row r="813" spans="1:2" s="331" customFormat="1">
      <c r="A813" s="330"/>
      <c r="B813" s="5"/>
    </row>
    <row r="814" spans="1:2" s="331" customFormat="1">
      <c r="A814" s="330"/>
      <c r="B814" s="5"/>
    </row>
    <row r="815" spans="1:2" s="331" customFormat="1">
      <c r="A815" s="330"/>
      <c r="B815" s="5"/>
    </row>
    <row r="816" spans="1:2" s="331" customFormat="1">
      <c r="A816" s="330"/>
      <c r="B816" s="5"/>
    </row>
    <row r="817" spans="1:2" s="331" customFormat="1">
      <c r="A817" s="330"/>
      <c r="B817" s="5"/>
    </row>
    <row r="818" spans="1:2" s="331" customFormat="1">
      <c r="A818" s="330"/>
      <c r="B818" s="5"/>
    </row>
    <row r="819" spans="1:2" s="331" customFormat="1">
      <c r="A819" s="330"/>
      <c r="B819" s="5"/>
    </row>
    <row r="820" spans="1:2" s="331" customFormat="1">
      <c r="A820" s="330"/>
      <c r="B820" s="5"/>
    </row>
    <row r="821" spans="1:2" s="331" customFormat="1">
      <c r="A821" s="330"/>
      <c r="B821" s="5"/>
    </row>
    <row r="822" spans="1:2" s="331" customFormat="1">
      <c r="A822" s="330"/>
      <c r="B822" s="5"/>
    </row>
    <row r="823" spans="1:2" s="331" customFormat="1">
      <c r="A823" s="330"/>
      <c r="B823" s="5"/>
    </row>
    <row r="824" spans="1:2" s="331" customFormat="1">
      <c r="A824" s="330"/>
      <c r="B824" s="5"/>
    </row>
    <row r="825" spans="1:2" s="331" customFormat="1">
      <c r="A825" s="330"/>
      <c r="B825" s="5"/>
    </row>
    <row r="826" spans="1:2" s="331" customFormat="1">
      <c r="A826" s="330"/>
      <c r="B826" s="5"/>
    </row>
    <row r="827" spans="1:2" s="331" customFormat="1">
      <c r="A827" s="330"/>
      <c r="B827" s="5"/>
    </row>
    <row r="828" spans="1:2" s="331" customFormat="1">
      <c r="A828" s="330"/>
      <c r="B828" s="5"/>
    </row>
    <row r="829" spans="1:2" s="331" customFormat="1">
      <c r="A829" s="330"/>
      <c r="B829" s="5"/>
    </row>
    <row r="830" spans="1:2" s="331" customFormat="1">
      <c r="A830" s="330"/>
      <c r="B830" s="5"/>
    </row>
    <row r="831" spans="1:2" s="331" customFormat="1">
      <c r="A831" s="330"/>
      <c r="B831" s="5"/>
    </row>
    <row r="832" spans="1:2" s="331" customFormat="1">
      <c r="A832" s="330"/>
      <c r="B832" s="5"/>
    </row>
    <row r="833" spans="1:2" s="331" customFormat="1">
      <c r="A833" s="330"/>
      <c r="B833" s="5"/>
    </row>
    <row r="834" spans="1:2" s="331" customFormat="1">
      <c r="A834" s="330"/>
      <c r="B834" s="5"/>
    </row>
    <row r="835" spans="1:2" s="331" customFormat="1">
      <c r="A835" s="330"/>
      <c r="B835" s="5"/>
    </row>
    <row r="836" spans="1:2" s="331" customFormat="1">
      <c r="A836" s="330"/>
      <c r="B836" s="5"/>
    </row>
    <row r="837" spans="1:2" s="331" customFormat="1">
      <c r="A837" s="330"/>
      <c r="B837" s="5"/>
    </row>
    <row r="838" spans="1:2" s="331" customFormat="1">
      <c r="A838" s="330"/>
      <c r="B838" s="5"/>
    </row>
    <row r="839" spans="1:2" s="331" customFormat="1">
      <c r="A839" s="330"/>
      <c r="B839" s="5"/>
    </row>
    <row r="840" spans="1:2" s="331" customFormat="1">
      <c r="A840" s="330"/>
      <c r="B840" s="5"/>
    </row>
    <row r="841" spans="1:2" s="331" customFormat="1">
      <c r="A841" s="330"/>
      <c r="B841" s="5"/>
    </row>
    <row r="842" spans="1:2" s="331" customFormat="1">
      <c r="A842" s="330"/>
      <c r="B842" s="5"/>
    </row>
    <row r="843" spans="1:2" s="331" customFormat="1">
      <c r="A843" s="330"/>
      <c r="B843" s="5"/>
    </row>
    <row r="844" spans="1:2" s="331" customFormat="1">
      <c r="A844" s="330"/>
      <c r="B844" s="5"/>
    </row>
    <row r="845" spans="1:2" s="331" customFormat="1">
      <c r="A845" s="330"/>
      <c r="B845" s="5"/>
    </row>
    <row r="846" spans="1:2" s="331" customFormat="1">
      <c r="A846" s="330"/>
      <c r="B846" s="5"/>
    </row>
    <row r="847" spans="1:2" s="331" customFormat="1">
      <c r="A847" s="330"/>
      <c r="B847" s="5"/>
    </row>
    <row r="848" spans="1:2" s="331" customFormat="1">
      <c r="A848" s="330"/>
      <c r="B848" s="5"/>
    </row>
    <row r="849" spans="1:2" s="331" customFormat="1">
      <c r="A849" s="330"/>
      <c r="B849" s="5"/>
    </row>
    <row r="850" spans="1:2" s="331" customFormat="1">
      <c r="A850" s="330"/>
      <c r="B850" s="5"/>
    </row>
    <row r="851" spans="1:2" s="331" customFormat="1">
      <c r="A851" s="330"/>
      <c r="B851" s="5"/>
    </row>
    <row r="852" spans="1:2" s="331" customFormat="1">
      <c r="A852" s="330"/>
      <c r="B852" s="5"/>
    </row>
    <row r="853" spans="1:2" s="331" customFormat="1">
      <c r="A853" s="330"/>
      <c r="B853" s="5"/>
    </row>
    <row r="854" spans="1:2" s="331" customFormat="1">
      <c r="A854" s="330"/>
      <c r="B854" s="5"/>
    </row>
    <row r="855" spans="1:2" s="331" customFormat="1">
      <c r="A855" s="330"/>
      <c r="B855" s="5"/>
    </row>
    <row r="856" spans="1:2" s="331" customFormat="1">
      <c r="A856" s="330"/>
      <c r="B856" s="5"/>
    </row>
    <row r="857" spans="1:2" s="331" customFormat="1">
      <c r="A857" s="330"/>
      <c r="B857" s="5"/>
    </row>
    <row r="858" spans="1:2" s="331" customFormat="1">
      <c r="A858" s="330"/>
      <c r="B858" s="5"/>
    </row>
    <row r="859" spans="1:2" s="331" customFormat="1">
      <c r="A859" s="330"/>
      <c r="B859" s="5"/>
    </row>
    <row r="860" spans="1:2" s="331" customFormat="1">
      <c r="A860" s="330"/>
      <c r="B860" s="5"/>
    </row>
    <row r="861" spans="1:2" s="331" customFormat="1">
      <c r="A861" s="330"/>
      <c r="B861" s="5"/>
    </row>
    <row r="862" spans="1:2" s="331" customFormat="1">
      <c r="A862" s="330"/>
      <c r="B862" s="5"/>
    </row>
    <row r="863" spans="1:2" s="331" customFormat="1">
      <c r="A863" s="330"/>
      <c r="B863" s="5"/>
    </row>
    <row r="864" spans="1:2" s="331" customFormat="1">
      <c r="A864" s="330"/>
      <c r="B864" s="5"/>
    </row>
    <row r="865" spans="1:2" s="331" customFormat="1">
      <c r="A865" s="330"/>
      <c r="B865" s="5"/>
    </row>
    <row r="866" spans="1:2" s="331" customFormat="1">
      <c r="A866" s="330"/>
      <c r="B866" s="5"/>
    </row>
    <row r="867" spans="1:2" s="331" customFormat="1">
      <c r="A867" s="330"/>
      <c r="B867" s="5"/>
    </row>
    <row r="868" spans="1:2" s="331" customFormat="1">
      <c r="A868" s="330"/>
      <c r="B868" s="5"/>
    </row>
    <row r="869" spans="1:2" s="331" customFormat="1">
      <c r="A869" s="330"/>
      <c r="B869" s="5"/>
    </row>
    <row r="870" spans="1:2" s="331" customFormat="1">
      <c r="A870" s="330"/>
      <c r="B870" s="5"/>
    </row>
    <row r="871" spans="1:2" s="331" customFormat="1">
      <c r="A871" s="330"/>
      <c r="B871" s="5"/>
    </row>
    <row r="872" spans="1:2" s="331" customFormat="1">
      <c r="A872" s="330"/>
      <c r="B872" s="5"/>
    </row>
    <row r="873" spans="1:2" s="331" customFormat="1">
      <c r="A873" s="330"/>
      <c r="B873" s="5"/>
    </row>
    <row r="874" spans="1:2" s="331" customFormat="1">
      <c r="A874" s="330"/>
      <c r="B874" s="5"/>
    </row>
    <row r="875" spans="1:2" s="331" customFormat="1">
      <c r="A875" s="330"/>
      <c r="B875" s="5"/>
    </row>
    <row r="876" spans="1:2" s="331" customFormat="1">
      <c r="A876" s="330"/>
      <c r="B876" s="5"/>
    </row>
    <row r="877" spans="1:2" s="331" customFormat="1">
      <c r="A877" s="330"/>
      <c r="B877" s="5"/>
    </row>
    <row r="878" spans="1:2" s="331" customFormat="1">
      <c r="A878" s="330"/>
      <c r="B878" s="5"/>
    </row>
    <row r="879" spans="1:2" s="331" customFormat="1">
      <c r="A879" s="330"/>
      <c r="B879" s="5"/>
    </row>
    <row r="880" spans="1:2" s="331" customFormat="1">
      <c r="A880" s="330"/>
      <c r="B880" s="5"/>
    </row>
    <row r="881" spans="1:2" s="331" customFormat="1">
      <c r="A881" s="330"/>
      <c r="B881" s="5"/>
    </row>
    <row r="882" spans="1:2" s="331" customFormat="1">
      <c r="A882" s="330"/>
      <c r="B882" s="5"/>
    </row>
    <row r="883" spans="1:2" s="331" customFormat="1">
      <c r="A883" s="330"/>
      <c r="B883" s="5"/>
    </row>
    <row r="884" spans="1:2" s="331" customFormat="1">
      <c r="A884" s="330"/>
      <c r="B884" s="5"/>
    </row>
    <row r="885" spans="1:2" s="331" customFormat="1">
      <c r="A885" s="330"/>
      <c r="B885" s="5"/>
    </row>
    <row r="886" spans="1:2" s="331" customFormat="1">
      <c r="A886" s="330"/>
      <c r="B886" s="5"/>
    </row>
    <row r="887" spans="1:2" s="331" customFormat="1">
      <c r="A887" s="330"/>
      <c r="B887" s="5"/>
    </row>
    <row r="888" spans="1:2" s="331" customFormat="1">
      <c r="A888" s="330"/>
      <c r="B888" s="5"/>
    </row>
    <row r="889" spans="1:2" s="331" customFormat="1">
      <c r="A889" s="330"/>
      <c r="B889" s="5"/>
    </row>
    <row r="890" spans="1:2" s="331" customFormat="1">
      <c r="A890" s="330"/>
      <c r="B890" s="5"/>
    </row>
    <row r="891" spans="1:2" s="331" customFormat="1">
      <c r="A891" s="330"/>
      <c r="B891" s="5"/>
    </row>
    <row r="892" spans="1:2" s="331" customFormat="1">
      <c r="A892" s="330"/>
      <c r="B892" s="5"/>
    </row>
    <row r="893" spans="1:2" s="331" customFormat="1">
      <c r="A893" s="330"/>
      <c r="B893" s="5"/>
    </row>
    <row r="894" spans="1:2" s="331" customFormat="1">
      <c r="A894" s="330"/>
      <c r="B894" s="5"/>
    </row>
  </sheetData>
  <mergeCells count="3">
    <mergeCell ref="A3:B3"/>
    <mergeCell ref="D3:E3"/>
    <mergeCell ref="A5:E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I676"/>
  <sheetViews>
    <sheetView showGridLines="0" workbookViewId="0">
      <selection activeCell="P7" sqref="P7"/>
    </sheetView>
  </sheetViews>
  <sheetFormatPr defaultRowHeight="15"/>
  <cols>
    <col min="1" max="1" width="16.42578125" style="36" customWidth="1"/>
    <col min="2" max="2" width="16.42578125" style="43" customWidth="1"/>
    <col min="3" max="3" width="7.7109375" style="41" customWidth="1"/>
    <col min="4" max="4" width="47.28515625" style="5" customWidth="1"/>
    <col min="5" max="7" width="16.42578125" style="43" customWidth="1"/>
    <col min="8" max="8" width="9.140625" style="43"/>
    <col min="9" max="16" width="15" style="43" customWidth="1"/>
    <col min="17" max="16384" width="9.140625" style="43"/>
  </cols>
  <sheetData>
    <row r="1" spans="1:9" s="6" customFormat="1" ht="15.75" customHeight="1">
      <c r="A1" s="1" t="s">
        <v>0</v>
      </c>
      <c r="B1" s="387" t="s">
        <v>1</v>
      </c>
      <c r="C1" s="384"/>
      <c r="D1" s="384"/>
      <c r="E1" s="3"/>
      <c r="F1" s="383" t="s">
        <v>2</v>
      </c>
      <c r="G1" s="384"/>
      <c r="H1" s="5"/>
      <c r="I1" s="5"/>
    </row>
    <row r="2" spans="1:9" s="6" customFormat="1" ht="15.75" customHeight="1">
      <c r="A2" s="7"/>
      <c r="B2" s="8"/>
      <c r="C2" s="9"/>
      <c r="D2" s="10"/>
      <c r="E2" s="8"/>
      <c r="F2" s="11"/>
      <c r="G2" s="2"/>
      <c r="H2" s="5"/>
      <c r="I2" s="5"/>
    </row>
    <row r="3" spans="1:9" s="6" customFormat="1" ht="16.5" customHeight="1" thickBot="1">
      <c r="A3" s="7"/>
      <c r="B3" s="3"/>
      <c r="C3" s="12"/>
      <c r="D3" s="13"/>
      <c r="E3" s="3"/>
      <c r="F3" s="4"/>
      <c r="G3" s="2"/>
      <c r="H3" s="5"/>
      <c r="I3" s="5"/>
    </row>
    <row r="4" spans="1:9" s="6" customFormat="1" ht="15.75" customHeight="1">
      <c r="A4" s="14"/>
      <c r="B4" s="15" t="s">
        <v>3</v>
      </c>
      <c r="C4" s="16" t="s">
        <v>0</v>
      </c>
      <c r="D4" s="17"/>
      <c r="E4" s="15" t="s">
        <v>4</v>
      </c>
      <c r="F4" s="15" t="s">
        <v>4</v>
      </c>
      <c r="G4" s="15" t="s">
        <v>4</v>
      </c>
      <c r="H4" s="18"/>
      <c r="I4" s="18"/>
    </row>
    <row r="5" spans="1:9" s="6" customFormat="1" ht="15.75" customHeight="1">
      <c r="A5" s="14"/>
      <c r="B5" s="19" t="s">
        <v>5</v>
      </c>
      <c r="C5" s="20" t="s">
        <v>0</v>
      </c>
      <c r="D5" s="21"/>
      <c r="E5" s="19" t="s">
        <v>5</v>
      </c>
      <c r="F5" s="19" t="s">
        <v>5</v>
      </c>
      <c r="G5" s="19" t="s">
        <v>5</v>
      </c>
      <c r="H5" s="18"/>
      <c r="I5" s="18"/>
    </row>
    <row r="6" spans="1:9" s="6" customFormat="1" ht="15.75" customHeight="1">
      <c r="A6" s="14"/>
      <c r="B6" s="19" t="s">
        <v>6</v>
      </c>
      <c r="C6" s="20" t="s">
        <v>0</v>
      </c>
      <c r="D6" s="21" t="s">
        <v>7</v>
      </c>
      <c r="E6" s="19" t="s">
        <v>6</v>
      </c>
      <c r="F6" s="19" t="s">
        <v>6</v>
      </c>
      <c r="G6" s="19" t="s">
        <v>6</v>
      </c>
      <c r="H6" s="18"/>
      <c r="I6" s="18"/>
    </row>
    <row r="7" spans="1:9" s="6" customFormat="1" ht="15.75" customHeight="1">
      <c r="A7" s="14"/>
      <c r="B7" s="19" t="s">
        <v>8</v>
      </c>
      <c r="C7" s="20" t="s">
        <v>0</v>
      </c>
      <c r="D7" s="21"/>
      <c r="E7" s="19" t="s">
        <v>9</v>
      </c>
      <c r="F7" s="19" t="s">
        <v>10</v>
      </c>
      <c r="G7" s="19" t="s">
        <v>8</v>
      </c>
      <c r="H7" s="18"/>
      <c r="I7" s="18"/>
    </row>
    <row r="8" spans="1:9" s="6" customFormat="1" ht="13.5" customHeight="1" thickBot="1">
      <c r="A8" s="14"/>
      <c r="B8" s="22" t="s">
        <v>11</v>
      </c>
      <c r="C8" s="23" t="s">
        <v>0</v>
      </c>
      <c r="D8" s="24"/>
      <c r="E8" s="22" t="s">
        <v>11</v>
      </c>
      <c r="F8" s="22" t="s">
        <v>11</v>
      </c>
      <c r="G8" s="22" t="s">
        <v>11</v>
      </c>
      <c r="H8" s="5"/>
      <c r="I8" s="5"/>
    </row>
    <row r="9" spans="1:9" s="6" customFormat="1" ht="0.95" customHeight="1">
      <c r="A9" s="25"/>
      <c r="B9" s="26"/>
      <c r="C9" s="27" t="s">
        <v>0</v>
      </c>
      <c r="D9" s="28"/>
      <c r="E9" s="26"/>
      <c r="F9" s="26"/>
      <c r="G9" s="26"/>
    </row>
    <row r="10" spans="1:9" s="6" customFormat="1" ht="15" customHeight="1">
      <c r="A10" s="25" t="s">
        <v>12</v>
      </c>
      <c r="B10" s="369">
        <v>-720890.00000001444</v>
      </c>
      <c r="C10" s="29" t="s">
        <v>23</v>
      </c>
      <c r="D10" s="28" t="s">
        <v>24</v>
      </c>
      <c r="E10" s="369">
        <v>97380450</v>
      </c>
      <c r="F10" s="369">
        <v>-98101340.000000015</v>
      </c>
      <c r="G10" s="369">
        <v>-720890.00000001444</v>
      </c>
      <c r="I10" s="30"/>
    </row>
    <row r="11" spans="1:9" s="6" customFormat="1" ht="15" customHeight="1">
      <c r="A11" s="25" t="s">
        <v>12</v>
      </c>
      <c r="B11" s="369">
        <v>274999.99999999994</v>
      </c>
      <c r="C11" s="29" t="s">
        <v>21</v>
      </c>
      <c r="D11" s="28" t="s">
        <v>22</v>
      </c>
      <c r="E11" s="369">
        <v>196099.99999999997</v>
      </c>
      <c r="F11" s="369">
        <v>0</v>
      </c>
      <c r="G11" s="369">
        <v>196099.99999999997</v>
      </c>
      <c r="I11" s="30"/>
    </row>
    <row r="12" spans="1:9" s="6" customFormat="1" ht="15" customHeight="1">
      <c r="A12" s="25" t="s">
        <v>12</v>
      </c>
      <c r="B12" s="369">
        <v>40607840</v>
      </c>
      <c r="C12" s="29" t="s">
        <v>15</v>
      </c>
      <c r="D12" s="28" t="s">
        <v>16</v>
      </c>
      <c r="E12" s="369">
        <v>49055850</v>
      </c>
      <c r="F12" s="369">
        <v>-9745760</v>
      </c>
      <c r="G12" s="369">
        <v>39310090</v>
      </c>
      <c r="I12" s="30"/>
    </row>
    <row r="13" spans="1:9" s="6" customFormat="1" ht="15" customHeight="1">
      <c r="A13" s="25" t="s">
        <v>12</v>
      </c>
      <c r="B13" s="369">
        <v>5261660</v>
      </c>
      <c r="C13" s="29" t="s">
        <v>17</v>
      </c>
      <c r="D13" s="28" t="s">
        <v>18</v>
      </c>
      <c r="E13" s="369">
        <v>8355220</v>
      </c>
      <c r="F13" s="369">
        <v>-4029770</v>
      </c>
      <c r="G13" s="369">
        <v>4325450</v>
      </c>
      <c r="I13" s="30"/>
    </row>
    <row r="14" spans="1:9" s="6" customFormat="1" ht="15" customHeight="1">
      <c r="A14" s="25" t="s">
        <v>12</v>
      </c>
      <c r="B14" s="369">
        <v>13425400</v>
      </c>
      <c r="C14" s="29" t="s">
        <v>19</v>
      </c>
      <c r="D14" s="28" t="s">
        <v>20</v>
      </c>
      <c r="E14" s="369">
        <v>15764520</v>
      </c>
      <c r="F14" s="369">
        <v>-668040</v>
      </c>
      <c r="G14" s="369">
        <v>15096480</v>
      </c>
      <c r="I14" s="30"/>
    </row>
    <row r="15" spans="1:9" s="6" customFormat="1" ht="15" customHeight="1">
      <c r="A15" s="25" t="s">
        <v>12</v>
      </c>
      <c r="B15" s="369">
        <v>10595430</v>
      </c>
      <c r="C15" s="29" t="s">
        <v>25</v>
      </c>
      <c r="D15" s="28" t="s">
        <v>26</v>
      </c>
      <c r="E15" s="369">
        <v>12221600</v>
      </c>
      <c r="F15" s="369">
        <v>-2714560</v>
      </c>
      <c r="G15" s="369">
        <v>9507040</v>
      </c>
      <c r="I15" s="30"/>
    </row>
    <row r="16" spans="1:9" s="6" customFormat="1" ht="15" customHeight="1">
      <c r="A16" s="25" t="s">
        <v>12</v>
      </c>
      <c r="B16" s="369">
        <v>545850</v>
      </c>
      <c r="C16" s="29" t="s">
        <v>13</v>
      </c>
      <c r="D16" s="28" t="s">
        <v>14</v>
      </c>
      <c r="E16" s="369">
        <v>0</v>
      </c>
      <c r="F16" s="369">
        <v>0</v>
      </c>
      <c r="G16" s="369">
        <v>0</v>
      </c>
      <c r="I16" s="30"/>
    </row>
    <row r="17" spans="1:9" s="6" customFormat="1" ht="15" customHeight="1" thickBot="1">
      <c r="A17" s="25" t="s">
        <v>12</v>
      </c>
      <c r="B17" s="369">
        <v>449330</v>
      </c>
      <c r="C17" s="29" t="s">
        <v>27</v>
      </c>
      <c r="D17" s="28" t="s">
        <v>28</v>
      </c>
      <c r="E17" s="369">
        <v>1037580</v>
      </c>
      <c r="F17" s="369">
        <v>-368380</v>
      </c>
      <c r="G17" s="369">
        <v>669200</v>
      </c>
      <c r="I17" s="30"/>
    </row>
    <row r="18" spans="1:9" s="6" customFormat="1" ht="15" customHeight="1" thickBot="1">
      <c r="A18" s="25"/>
      <c r="B18" s="370">
        <f>SUBTOTAL(9,B16:B17)</f>
        <v>995180</v>
      </c>
      <c r="C18" s="32" t="s">
        <v>29</v>
      </c>
      <c r="D18" s="33" t="s">
        <v>30</v>
      </c>
      <c r="E18" s="370">
        <f>SUBTOTAL(9,E10:E17)</f>
        <v>184011320</v>
      </c>
      <c r="F18" s="370">
        <f>SUBTOTAL(9,F10:F17)</f>
        <v>-115627850.00000001</v>
      </c>
      <c r="G18" s="370">
        <f>SUBTOTAL(9,G10:G17)</f>
        <v>68383469.999999985</v>
      </c>
    </row>
    <row r="19" spans="1:9" s="6" customFormat="1" ht="15.75" customHeight="1" thickBot="1">
      <c r="A19" s="14"/>
      <c r="B19" s="371"/>
      <c r="C19" s="34" t="s">
        <v>0</v>
      </c>
      <c r="D19" s="35"/>
      <c r="E19" s="371"/>
      <c r="F19" s="371"/>
      <c r="G19" s="371"/>
      <c r="H19" s="36"/>
      <c r="I19" s="36"/>
    </row>
    <row r="20" spans="1:9" s="6" customFormat="1" ht="15" customHeight="1">
      <c r="A20" s="25" t="s">
        <v>31</v>
      </c>
      <c r="B20" s="369">
        <v>166749.99999999997</v>
      </c>
      <c r="C20" s="29" t="s">
        <v>34</v>
      </c>
      <c r="D20" s="28" t="s">
        <v>35</v>
      </c>
      <c r="E20" s="369">
        <v>170930.00000000003</v>
      </c>
      <c r="F20" s="369">
        <v>0</v>
      </c>
      <c r="G20" s="369">
        <v>170930.00000000003</v>
      </c>
      <c r="I20" s="30"/>
    </row>
    <row r="21" spans="1:9" s="6" customFormat="1" ht="15" customHeight="1">
      <c r="A21" s="25" t="s">
        <v>31</v>
      </c>
      <c r="B21" s="369">
        <v>21658309.999999981</v>
      </c>
      <c r="C21" s="29" t="s">
        <v>32</v>
      </c>
      <c r="D21" s="28" t="s">
        <v>33</v>
      </c>
      <c r="E21" s="369">
        <v>27712059.999999993</v>
      </c>
      <c r="F21" s="369">
        <v>-6455810</v>
      </c>
      <c r="G21" s="369">
        <v>21256249.999999993</v>
      </c>
      <c r="I21" s="30"/>
    </row>
    <row r="22" spans="1:9" s="6" customFormat="1" ht="15" customHeight="1">
      <c r="A22" s="25" t="s">
        <v>31</v>
      </c>
      <c r="B22" s="369">
        <v>7623300.0000000019</v>
      </c>
      <c r="C22" s="29" t="s">
        <v>36</v>
      </c>
      <c r="D22" s="28" t="s">
        <v>37</v>
      </c>
      <c r="E22" s="369">
        <v>10782760</v>
      </c>
      <c r="F22" s="369">
        <v>-5248219.9999999963</v>
      </c>
      <c r="G22" s="369">
        <v>5534540.0000000037</v>
      </c>
      <c r="I22" s="30"/>
    </row>
    <row r="23" spans="1:9" s="6" customFormat="1" ht="15" customHeight="1" thickBot="1">
      <c r="A23" s="25" t="s">
        <v>31</v>
      </c>
      <c r="B23" s="369">
        <v>3761290</v>
      </c>
      <c r="C23" s="29" t="s">
        <v>38</v>
      </c>
      <c r="D23" s="28" t="s">
        <v>39</v>
      </c>
      <c r="E23" s="369">
        <v>5193250</v>
      </c>
      <c r="F23" s="369">
        <v>-1517370</v>
      </c>
      <c r="G23" s="369">
        <v>3675880</v>
      </c>
      <c r="I23" s="30"/>
    </row>
    <row r="24" spans="1:9" s="6" customFormat="1" ht="15" customHeight="1" thickBot="1">
      <c r="A24" s="25"/>
      <c r="B24" s="370">
        <f>SUBTOTAL(9,B20:B23)</f>
        <v>33209649.999999985</v>
      </c>
      <c r="C24" s="32" t="s">
        <v>29</v>
      </c>
      <c r="D24" s="33" t="s">
        <v>40</v>
      </c>
      <c r="E24" s="370">
        <f>SUBTOTAL(9,E20:E23)</f>
        <v>43858999.999999993</v>
      </c>
      <c r="F24" s="370">
        <f>SUBTOTAL(9,F20:F23)</f>
        <v>-13221399.999999996</v>
      </c>
      <c r="G24" s="370">
        <f>SUBTOTAL(9,G20:G23)</f>
        <v>30637599.999999996</v>
      </c>
    </row>
    <row r="25" spans="1:9" s="6" customFormat="1" ht="15.75" customHeight="1" thickBot="1">
      <c r="A25" s="14"/>
      <c r="B25" s="371"/>
      <c r="C25" s="34" t="s">
        <v>0</v>
      </c>
      <c r="D25" s="35"/>
      <c r="E25" s="371"/>
      <c r="F25" s="371"/>
      <c r="G25" s="371"/>
      <c r="H25" s="36"/>
      <c r="I25" s="36"/>
    </row>
    <row r="26" spans="1:9" s="6" customFormat="1" ht="15" customHeight="1">
      <c r="A26" s="25" t="s">
        <v>49</v>
      </c>
      <c r="B26" s="369">
        <v>568900</v>
      </c>
      <c r="C26" s="29" t="s">
        <v>54</v>
      </c>
      <c r="D26" s="28" t="s">
        <v>55</v>
      </c>
      <c r="E26" s="369">
        <v>520920</v>
      </c>
      <c r="F26" s="369">
        <v>0</v>
      </c>
      <c r="G26" s="369">
        <v>520920</v>
      </c>
      <c r="I26" s="30"/>
    </row>
    <row r="27" spans="1:9" s="6" customFormat="1" ht="15" customHeight="1">
      <c r="A27" s="25" t="s">
        <v>49</v>
      </c>
      <c r="B27" s="369">
        <v>1948170</v>
      </c>
      <c r="C27" s="29" t="s">
        <v>52</v>
      </c>
      <c r="D27" s="28" t="s">
        <v>53</v>
      </c>
      <c r="E27" s="369">
        <v>40819490</v>
      </c>
      <c r="F27" s="369">
        <v>-38926720</v>
      </c>
      <c r="G27" s="369">
        <v>1892770</v>
      </c>
      <c r="I27" s="30"/>
    </row>
    <row r="28" spans="1:9" s="6" customFormat="1" ht="15" customHeight="1">
      <c r="A28" s="25" t="s">
        <v>49</v>
      </c>
      <c r="B28" s="369">
        <v>1862880</v>
      </c>
      <c r="C28" s="29" t="s">
        <v>56</v>
      </c>
      <c r="D28" s="28" t="s">
        <v>57</v>
      </c>
      <c r="E28" s="369">
        <v>3685140</v>
      </c>
      <c r="F28" s="369">
        <v>-1989840</v>
      </c>
      <c r="G28" s="369">
        <v>1695300</v>
      </c>
      <c r="I28" s="30"/>
    </row>
    <row r="29" spans="1:9" s="6" customFormat="1" ht="15" customHeight="1">
      <c r="A29" s="25" t="s">
        <v>49</v>
      </c>
      <c r="B29" s="369">
        <v>1126190</v>
      </c>
      <c r="C29" s="29" t="s">
        <v>58</v>
      </c>
      <c r="D29" s="28" t="s">
        <v>59</v>
      </c>
      <c r="E29" s="369">
        <v>1328770</v>
      </c>
      <c r="F29" s="369">
        <v>-351790</v>
      </c>
      <c r="G29" s="369">
        <v>976980</v>
      </c>
      <c r="I29" s="30"/>
    </row>
    <row r="30" spans="1:9" s="6" customFormat="1" ht="15" customHeight="1">
      <c r="A30" s="25" t="s">
        <v>49</v>
      </c>
      <c r="B30" s="369">
        <v>2801950</v>
      </c>
      <c r="C30" s="29" t="s">
        <v>60</v>
      </c>
      <c r="D30" s="28" t="s">
        <v>61</v>
      </c>
      <c r="E30" s="369">
        <v>3440350</v>
      </c>
      <c r="F30" s="369">
        <v>-893340</v>
      </c>
      <c r="G30" s="369">
        <v>2547010</v>
      </c>
      <c r="I30" s="30"/>
    </row>
    <row r="31" spans="1:9" s="6" customFormat="1" ht="15" customHeight="1">
      <c r="A31" s="25" t="s">
        <v>49</v>
      </c>
      <c r="B31" s="369">
        <v>962160</v>
      </c>
      <c r="C31" s="29" t="s">
        <v>62</v>
      </c>
      <c r="D31" s="28" t="s">
        <v>63</v>
      </c>
      <c r="E31" s="369">
        <v>1117100</v>
      </c>
      <c r="F31" s="369">
        <v>-170529.99999999994</v>
      </c>
      <c r="G31" s="369">
        <v>946570</v>
      </c>
      <c r="I31" s="30"/>
    </row>
    <row r="32" spans="1:9" s="6" customFormat="1" ht="15" customHeight="1">
      <c r="A32" s="25" t="s">
        <v>49</v>
      </c>
      <c r="B32" s="369">
        <v>-79999.999999999069</v>
      </c>
      <c r="C32" s="29" t="s">
        <v>64</v>
      </c>
      <c r="D32" s="28" t="s">
        <v>65</v>
      </c>
      <c r="E32" s="369">
        <v>6109400</v>
      </c>
      <c r="F32" s="369">
        <v>-6189400</v>
      </c>
      <c r="G32" s="369">
        <v>-80000</v>
      </c>
      <c r="I32" s="30"/>
    </row>
    <row r="33" spans="1:9" s="6" customFormat="1" ht="15" customHeight="1">
      <c r="A33" s="25" t="s">
        <v>49</v>
      </c>
      <c r="B33" s="369">
        <v>3455600</v>
      </c>
      <c r="C33" s="29" t="s">
        <v>66</v>
      </c>
      <c r="D33" s="28" t="s">
        <v>67</v>
      </c>
      <c r="E33" s="369">
        <v>3300900</v>
      </c>
      <c r="F33" s="369">
        <v>-341480.00000000006</v>
      </c>
      <c r="G33" s="369">
        <v>2959420</v>
      </c>
      <c r="I33" s="30"/>
    </row>
    <row r="34" spans="1:9" s="6" customFormat="1" ht="15" customHeight="1" thickBot="1">
      <c r="A34" s="25" t="s">
        <v>49</v>
      </c>
      <c r="B34" s="369">
        <v>0</v>
      </c>
      <c r="C34" s="29" t="s">
        <v>50</v>
      </c>
      <c r="D34" s="28" t="s">
        <v>51</v>
      </c>
      <c r="E34" s="369">
        <v>130929.99999999999</v>
      </c>
      <c r="F34" s="369">
        <v>0</v>
      </c>
      <c r="G34" s="369">
        <v>130929.99999999999</v>
      </c>
      <c r="I34" s="30"/>
    </row>
    <row r="35" spans="1:9" s="6" customFormat="1" ht="15" customHeight="1" thickBot="1">
      <c r="A35" s="25"/>
      <c r="B35" s="370">
        <f>SUBTOTAL(9,B26:B34)</f>
        <v>12645850</v>
      </c>
      <c r="C35" s="32" t="s">
        <v>29</v>
      </c>
      <c r="D35" s="33" t="s">
        <v>68</v>
      </c>
      <c r="E35" s="370">
        <f>SUBTOTAL(9,E26:E34)</f>
        <v>60453000</v>
      </c>
      <c r="F35" s="370">
        <f>SUBTOTAL(9,F26:F34)</f>
        <v>-48863100</v>
      </c>
      <c r="G35" s="370">
        <f>SUBTOTAL(9,G26:G34)</f>
        <v>11589900</v>
      </c>
    </row>
    <row r="36" spans="1:9" s="6" customFormat="1" ht="15.75" customHeight="1" thickBot="1">
      <c r="A36" s="14"/>
      <c r="B36" s="371"/>
      <c r="C36" s="34" t="s">
        <v>0</v>
      </c>
      <c r="D36" s="35"/>
      <c r="E36" s="371"/>
      <c r="F36" s="371"/>
      <c r="G36" s="371"/>
      <c r="H36" s="36"/>
      <c r="I36" s="36"/>
    </row>
    <row r="37" spans="1:9" s="6" customFormat="1" ht="15" customHeight="1">
      <c r="A37" s="25" t="s">
        <v>41</v>
      </c>
      <c r="B37" s="369">
        <v>-116999.99999999814</v>
      </c>
      <c r="C37" s="29" t="s">
        <v>42</v>
      </c>
      <c r="D37" s="28" t="s">
        <v>43</v>
      </c>
      <c r="E37" s="369">
        <v>-116999.99999999959</v>
      </c>
      <c r="F37" s="369">
        <v>0</v>
      </c>
      <c r="G37" s="369">
        <v>-116999.99999999959</v>
      </c>
      <c r="I37" s="30"/>
    </row>
    <row r="38" spans="1:9" s="6" customFormat="1" ht="15" customHeight="1">
      <c r="A38" s="25" t="s">
        <v>41</v>
      </c>
      <c r="B38" s="369">
        <v>8753210</v>
      </c>
      <c r="C38" s="29" t="s">
        <v>46</v>
      </c>
      <c r="D38" s="28" t="s">
        <v>47</v>
      </c>
      <c r="E38" s="369">
        <v>9678310</v>
      </c>
      <c r="F38" s="369">
        <v>-403849.99999999994</v>
      </c>
      <c r="G38" s="369">
        <v>9274460</v>
      </c>
      <c r="I38" s="30"/>
    </row>
    <row r="39" spans="1:9" s="6" customFormat="1" ht="15" customHeight="1" thickBot="1">
      <c r="A39" s="25" t="s">
        <v>41</v>
      </c>
      <c r="B39" s="369">
        <v>0</v>
      </c>
      <c r="C39" s="29" t="s">
        <v>44</v>
      </c>
      <c r="D39" s="28" t="s">
        <v>45</v>
      </c>
      <c r="E39" s="369">
        <v>1424049.9999999998</v>
      </c>
      <c r="F39" s="369">
        <v>0</v>
      </c>
      <c r="G39" s="369">
        <v>1424049.9999999998</v>
      </c>
      <c r="I39" s="30"/>
    </row>
    <row r="40" spans="1:9" s="6" customFormat="1" ht="15" customHeight="1" thickBot="1">
      <c r="A40" s="25"/>
      <c r="B40" s="370">
        <f>SUBTOTAL(9,B37:B39)</f>
        <v>8636210.0000000019</v>
      </c>
      <c r="C40" s="32" t="s">
        <v>29</v>
      </c>
      <c r="D40" s="33" t="s">
        <v>1188</v>
      </c>
      <c r="E40" s="370">
        <f>SUBTOTAL(9,E37:E39)</f>
        <v>10985360</v>
      </c>
      <c r="F40" s="370">
        <f>SUBTOTAL(9,F37:F39)</f>
        <v>-403849.99999999994</v>
      </c>
      <c r="G40" s="370">
        <f>SUBTOTAL(9,G37:G39)</f>
        <v>10581510</v>
      </c>
    </row>
    <row r="41" spans="1:9" s="6" customFormat="1" ht="15" customHeight="1" thickBot="1">
      <c r="A41" s="25"/>
      <c r="B41" s="372"/>
      <c r="C41" s="27"/>
      <c r="D41" s="28"/>
      <c r="E41" s="372"/>
      <c r="F41" s="372"/>
      <c r="G41" s="372"/>
    </row>
    <row r="42" spans="1:9" s="40" customFormat="1" ht="15" customHeight="1" thickBot="1">
      <c r="A42" s="37"/>
      <c r="B42" s="370">
        <f>SUBTOTAL(9,B1:B36)</f>
        <v>116295119.99999997</v>
      </c>
      <c r="C42" s="38"/>
      <c r="D42" s="39" t="s">
        <v>69</v>
      </c>
      <c r="E42" s="370">
        <f>SUBTOTAL(9,E1:E40)</f>
        <v>299308680</v>
      </c>
      <c r="F42" s="370">
        <f>SUBTOTAL(9,F1:F40)</f>
        <v>-178116200</v>
      </c>
      <c r="G42" s="370">
        <f>SUBTOTAL(9,G1:G40)</f>
        <v>121192479.99999997</v>
      </c>
      <c r="I42" s="6"/>
    </row>
    <row r="43" spans="1:9" s="36" customFormat="1">
      <c r="C43" s="41"/>
      <c r="D43" s="5"/>
    </row>
    <row r="44" spans="1:9" s="36" customFormat="1">
      <c r="C44" s="41"/>
      <c r="D44" s="5"/>
    </row>
    <row r="45" spans="1:9" s="36" customFormat="1">
      <c r="C45" s="41"/>
      <c r="D45" s="5"/>
    </row>
    <row r="46" spans="1:9" s="36" customFormat="1">
      <c r="C46" s="41"/>
      <c r="D46" s="5"/>
    </row>
    <row r="47" spans="1:9" s="36" customFormat="1">
      <c r="C47" s="41"/>
      <c r="D47" s="5"/>
    </row>
    <row r="48" spans="1:9" s="36" customFormat="1">
      <c r="C48" s="41"/>
      <c r="D48" s="42"/>
    </row>
    <row r="49" spans="3:4" s="36" customFormat="1">
      <c r="C49" s="41"/>
      <c r="D49" s="42"/>
    </row>
    <row r="50" spans="3:4" s="36" customFormat="1">
      <c r="C50" s="41"/>
      <c r="D50" s="5"/>
    </row>
    <row r="51" spans="3:4" s="36" customFormat="1">
      <c r="C51" s="41"/>
      <c r="D51" s="5"/>
    </row>
    <row r="52" spans="3:4" s="36" customFormat="1">
      <c r="C52" s="41"/>
      <c r="D52" s="5"/>
    </row>
    <row r="53" spans="3:4" s="36" customFormat="1">
      <c r="C53" s="41"/>
      <c r="D53" s="5"/>
    </row>
    <row r="54" spans="3:4" s="36" customFormat="1">
      <c r="C54" s="41"/>
      <c r="D54" s="5"/>
    </row>
    <row r="55" spans="3:4" s="36" customFormat="1">
      <c r="C55" s="41"/>
      <c r="D55" s="5"/>
    </row>
    <row r="56" spans="3:4" s="36" customFormat="1">
      <c r="C56" s="41"/>
      <c r="D56" s="5"/>
    </row>
    <row r="57" spans="3:4" s="36" customFormat="1">
      <c r="C57" s="41"/>
      <c r="D57" s="5"/>
    </row>
    <row r="58" spans="3:4" s="36" customFormat="1">
      <c r="C58" s="41"/>
      <c r="D58" s="5"/>
    </row>
    <row r="59" spans="3:4" s="36" customFormat="1">
      <c r="C59" s="41"/>
      <c r="D59" s="5"/>
    </row>
    <row r="60" spans="3:4" s="36" customFormat="1">
      <c r="C60" s="41"/>
      <c r="D60" s="5"/>
    </row>
    <row r="61" spans="3:4" s="36" customFormat="1">
      <c r="C61" s="41"/>
      <c r="D61" s="5"/>
    </row>
    <row r="62" spans="3:4" s="36" customFormat="1">
      <c r="C62" s="41"/>
      <c r="D62" s="5"/>
    </row>
    <row r="63" spans="3:4" s="36" customFormat="1">
      <c r="C63" s="41"/>
      <c r="D63" s="5"/>
    </row>
    <row r="64" spans="3:4" s="36" customFormat="1">
      <c r="C64" s="41"/>
      <c r="D64" s="5"/>
    </row>
    <row r="65" spans="3:4" s="36" customFormat="1">
      <c r="C65" s="41"/>
      <c r="D65" s="5"/>
    </row>
    <row r="66" spans="3:4" s="36" customFormat="1">
      <c r="C66" s="41"/>
      <c r="D66" s="5"/>
    </row>
    <row r="67" spans="3:4" s="36" customFormat="1">
      <c r="C67" s="41"/>
      <c r="D67" s="5"/>
    </row>
    <row r="68" spans="3:4" s="36" customFormat="1">
      <c r="C68" s="41"/>
      <c r="D68" s="5"/>
    </row>
    <row r="69" spans="3:4" s="36" customFormat="1">
      <c r="C69" s="41"/>
      <c r="D69" s="5"/>
    </row>
    <row r="70" spans="3:4" s="36" customFormat="1">
      <c r="C70" s="41"/>
      <c r="D70" s="5"/>
    </row>
    <row r="71" spans="3:4" s="36" customFormat="1">
      <c r="C71" s="41"/>
      <c r="D71" s="5"/>
    </row>
    <row r="72" spans="3:4" s="36" customFormat="1">
      <c r="C72" s="41"/>
      <c r="D72" s="5"/>
    </row>
    <row r="73" spans="3:4" s="36" customFormat="1">
      <c r="C73" s="41"/>
      <c r="D73" s="5"/>
    </row>
    <row r="74" spans="3:4" s="36" customFormat="1">
      <c r="C74" s="41"/>
      <c r="D74" s="5"/>
    </row>
    <row r="75" spans="3:4" s="36" customFormat="1">
      <c r="C75" s="41"/>
      <c r="D75" s="5"/>
    </row>
    <row r="76" spans="3:4" s="36" customFormat="1">
      <c r="C76" s="41"/>
      <c r="D76" s="5"/>
    </row>
    <row r="77" spans="3:4" s="36" customFormat="1">
      <c r="C77" s="41"/>
      <c r="D77" s="5"/>
    </row>
    <row r="78" spans="3:4" s="36" customFormat="1">
      <c r="C78" s="41"/>
      <c r="D78" s="5"/>
    </row>
    <row r="79" spans="3:4" s="36" customFormat="1">
      <c r="C79" s="41"/>
      <c r="D79" s="5"/>
    </row>
    <row r="80" spans="3:4" s="36" customFormat="1">
      <c r="C80" s="41"/>
      <c r="D80" s="5"/>
    </row>
    <row r="81" spans="3:4" s="36" customFormat="1">
      <c r="C81" s="41"/>
      <c r="D81" s="5"/>
    </row>
    <row r="82" spans="3:4" s="36" customFormat="1">
      <c r="C82" s="41"/>
      <c r="D82" s="5"/>
    </row>
    <row r="83" spans="3:4" s="36" customFormat="1">
      <c r="C83" s="41"/>
      <c r="D83" s="5"/>
    </row>
    <row r="84" spans="3:4" s="36" customFormat="1">
      <c r="C84" s="41"/>
      <c r="D84" s="5"/>
    </row>
    <row r="85" spans="3:4" s="36" customFormat="1">
      <c r="C85" s="41"/>
      <c r="D85" s="5"/>
    </row>
    <row r="86" spans="3:4" s="36" customFormat="1">
      <c r="C86" s="41"/>
      <c r="D86" s="5"/>
    </row>
    <row r="87" spans="3:4" s="36" customFormat="1">
      <c r="C87" s="41"/>
      <c r="D87" s="5"/>
    </row>
    <row r="88" spans="3:4" s="36" customFormat="1">
      <c r="C88" s="41"/>
      <c r="D88" s="5"/>
    </row>
    <row r="89" spans="3:4" s="36" customFormat="1">
      <c r="C89" s="41"/>
      <c r="D89" s="5"/>
    </row>
    <row r="90" spans="3:4" s="36" customFormat="1">
      <c r="C90" s="41"/>
      <c r="D90" s="5"/>
    </row>
    <row r="91" spans="3:4" s="36" customFormat="1">
      <c r="C91" s="41"/>
      <c r="D91" s="5"/>
    </row>
    <row r="92" spans="3:4" s="36" customFormat="1">
      <c r="C92" s="41"/>
      <c r="D92" s="5"/>
    </row>
    <row r="93" spans="3:4" s="36" customFormat="1">
      <c r="C93" s="41"/>
      <c r="D93" s="5"/>
    </row>
    <row r="94" spans="3:4" s="36" customFormat="1">
      <c r="C94" s="41"/>
      <c r="D94" s="5"/>
    </row>
    <row r="95" spans="3:4" s="36" customFormat="1">
      <c r="C95" s="41"/>
      <c r="D95" s="5"/>
    </row>
    <row r="96" spans="3:4" s="36" customFormat="1">
      <c r="C96" s="41"/>
      <c r="D96" s="5"/>
    </row>
    <row r="97" spans="3:4" s="36" customFormat="1">
      <c r="C97" s="41"/>
      <c r="D97" s="5"/>
    </row>
    <row r="98" spans="3:4" s="36" customFormat="1">
      <c r="C98" s="41"/>
      <c r="D98" s="5"/>
    </row>
    <row r="99" spans="3:4" s="36" customFormat="1">
      <c r="C99" s="41"/>
      <c r="D99" s="5"/>
    </row>
    <row r="100" spans="3:4" s="36" customFormat="1">
      <c r="C100" s="41"/>
      <c r="D100" s="5"/>
    </row>
    <row r="101" spans="3:4" s="36" customFormat="1">
      <c r="C101" s="41"/>
      <c r="D101" s="5"/>
    </row>
    <row r="102" spans="3:4" s="36" customFormat="1">
      <c r="C102" s="41"/>
      <c r="D102" s="5"/>
    </row>
    <row r="103" spans="3:4" s="36" customFormat="1">
      <c r="C103" s="41"/>
      <c r="D103" s="5"/>
    </row>
    <row r="104" spans="3:4" s="36" customFormat="1">
      <c r="C104" s="41"/>
      <c r="D104" s="5"/>
    </row>
    <row r="105" spans="3:4" s="36" customFormat="1">
      <c r="C105" s="41"/>
      <c r="D105" s="5"/>
    </row>
    <row r="106" spans="3:4" s="36" customFormat="1">
      <c r="C106" s="41"/>
      <c r="D106" s="5"/>
    </row>
    <row r="107" spans="3:4" s="36" customFormat="1">
      <c r="C107" s="41"/>
      <c r="D107" s="5"/>
    </row>
    <row r="108" spans="3:4" s="36" customFormat="1">
      <c r="C108" s="41"/>
      <c r="D108" s="5"/>
    </row>
    <row r="109" spans="3:4" s="36" customFormat="1">
      <c r="C109" s="41"/>
      <c r="D109" s="5"/>
    </row>
    <row r="110" spans="3:4" s="36" customFormat="1">
      <c r="C110" s="41"/>
      <c r="D110" s="5"/>
    </row>
    <row r="111" spans="3:4" s="36" customFormat="1">
      <c r="C111" s="41"/>
      <c r="D111" s="5"/>
    </row>
    <row r="112" spans="3:4" s="36" customFormat="1">
      <c r="C112" s="41"/>
      <c r="D112" s="5"/>
    </row>
    <row r="113" spans="3:4" s="36" customFormat="1">
      <c r="C113" s="41"/>
      <c r="D113" s="5"/>
    </row>
    <row r="114" spans="3:4" s="36" customFormat="1">
      <c r="C114" s="41"/>
      <c r="D114" s="5"/>
    </row>
    <row r="115" spans="3:4" s="36" customFormat="1">
      <c r="C115" s="41"/>
      <c r="D115" s="5"/>
    </row>
    <row r="116" spans="3:4" s="36" customFormat="1">
      <c r="C116" s="41"/>
      <c r="D116" s="5"/>
    </row>
    <row r="117" spans="3:4" s="36" customFormat="1">
      <c r="C117" s="41"/>
      <c r="D117" s="5"/>
    </row>
    <row r="118" spans="3:4" s="36" customFormat="1">
      <c r="C118" s="41"/>
      <c r="D118" s="5"/>
    </row>
    <row r="119" spans="3:4" s="36" customFormat="1">
      <c r="C119" s="41"/>
      <c r="D119" s="5"/>
    </row>
    <row r="120" spans="3:4" s="36" customFormat="1">
      <c r="C120" s="41"/>
      <c r="D120" s="5"/>
    </row>
    <row r="121" spans="3:4" s="36" customFormat="1">
      <c r="C121" s="41"/>
      <c r="D121" s="5"/>
    </row>
    <row r="122" spans="3:4" s="36" customFormat="1">
      <c r="C122" s="41"/>
      <c r="D122" s="5"/>
    </row>
    <row r="123" spans="3:4" s="36" customFormat="1">
      <c r="C123" s="41"/>
      <c r="D123" s="5"/>
    </row>
    <row r="124" spans="3:4" s="36" customFormat="1">
      <c r="C124" s="41"/>
      <c r="D124" s="5"/>
    </row>
    <row r="125" spans="3:4" s="36" customFormat="1">
      <c r="C125" s="41"/>
      <c r="D125" s="5"/>
    </row>
    <row r="126" spans="3:4" s="36" customFormat="1">
      <c r="C126" s="41"/>
      <c r="D126" s="5"/>
    </row>
    <row r="127" spans="3:4" s="36" customFormat="1">
      <c r="C127" s="41"/>
      <c r="D127" s="5"/>
    </row>
    <row r="128" spans="3:4" s="36" customFormat="1">
      <c r="C128" s="41"/>
      <c r="D128" s="5"/>
    </row>
    <row r="129" spans="3:4" s="36" customFormat="1">
      <c r="C129" s="41"/>
      <c r="D129" s="5"/>
    </row>
    <row r="130" spans="3:4" s="36" customFormat="1">
      <c r="C130" s="41"/>
      <c r="D130" s="5"/>
    </row>
    <row r="131" spans="3:4" s="36" customFormat="1">
      <c r="C131" s="41"/>
      <c r="D131" s="5"/>
    </row>
    <row r="132" spans="3:4" s="36" customFormat="1">
      <c r="C132" s="41"/>
      <c r="D132" s="5"/>
    </row>
    <row r="133" spans="3:4" s="36" customFormat="1">
      <c r="C133" s="41"/>
      <c r="D133" s="5"/>
    </row>
    <row r="134" spans="3:4" s="36" customFormat="1">
      <c r="C134" s="41"/>
      <c r="D134" s="5"/>
    </row>
    <row r="135" spans="3:4" s="36" customFormat="1">
      <c r="C135" s="41"/>
      <c r="D135" s="5"/>
    </row>
    <row r="136" spans="3:4" s="36" customFormat="1">
      <c r="C136" s="41"/>
      <c r="D136" s="5"/>
    </row>
    <row r="137" spans="3:4" s="36" customFormat="1">
      <c r="C137" s="41"/>
      <c r="D137" s="5"/>
    </row>
    <row r="138" spans="3:4" s="36" customFormat="1">
      <c r="C138" s="41"/>
      <c r="D138" s="5"/>
    </row>
    <row r="139" spans="3:4" s="36" customFormat="1">
      <c r="C139" s="41"/>
      <c r="D139" s="5"/>
    </row>
    <row r="140" spans="3:4" s="36" customFormat="1">
      <c r="C140" s="41"/>
      <c r="D140" s="5"/>
    </row>
    <row r="141" spans="3:4" s="36" customFormat="1">
      <c r="C141" s="41"/>
      <c r="D141" s="5"/>
    </row>
    <row r="142" spans="3:4" s="36" customFormat="1">
      <c r="C142" s="41"/>
      <c r="D142" s="5"/>
    </row>
    <row r="143" spans="3:4" s="36" customFormat="1">
      <c r="C143" s="41"/>
      <c r="D143" s="5"/>
    </row>
    <row r="144" spans="3:4" s="36" customFormat="1">
      <c r="C144" s="41"/>
      <c r="D144" s="5"/>
    </row>
    <row r="145" spans="3:4" s="36" customFormat="1">
      <c r="C145" s="41"/>
      <c r="D145" s="5"/>
    </row>
    <row r="146" spans="3:4" s="36" customFormat="1">
      <c r="C146" s="41"/>
      <c r="D146" s="5"/>
    </row>
    <row r="147" spans="3:4" s="36" customFormat="1">
      <c r="C147" s="41"/>
      <c r="D147" s="5"/>
    </row>
    <row r="148" spans="3:4" s="36" customFormat="1">
      <c r="C148" s="41"/>
      <c r="D148" s="5"/>
    </row>
    <row r="149" spans="3:4" s="36" customFormat="1">
      <c r="C149" s="41"/>
      <c r="D149" s="5"/>
    </row>
    <row r="150" spans="3:4" s="36" customFormat="1">
      <c r="C150" s="41"/>
      <c r="D150" s="5"/>
    </row>
    <row r="151" spans="3:4" s="36" customFormat="1">
      <c r="C151" s="41"/>
      <c r="D151" s="5"/>
    </row>
    <row r="152" spans="3:4" s="36" customFormat="1">
      <c r="C152" s="41"/>
      <c r="D152" s="5"/>
    </row>
    <row r="153" spans="3:4" s="36" customFormat="1">
      <c r="C153" s="41"/>
      <c r="D153" s="5"/>
    </row>
    <row r="154" spans="3:4" s="36" customFormat="1">
      <c r="C154" s="41"/>
      <c r="D154" s="5"/>
    </row>
    <row r="155" spans="3:4" s="36" customFormat="1">
      <c r="C155" s="41"/>
      <c r="D155" s="5"/>
    </row>
    <row r="156" spans="3:4" s="36" customFormat="1">
      <c r="C156" s="41"/>
      <c r="D156" s="5"/>
    </row>
    <row r="157" spans="3:4" s="36" customFormat="1">
      <c r="C157" s="41"/>
      <c r="D157" s="5"/>
    </row>
    <row r="158" spans="3:4" s="36" customFormat="1">
      <c r="C158" s="41"/>
      <c r="D158" s="5"/>
    </row>
    <row r="159" spans="3:4" s="36" customFormat="1">
      <c r="C159" s="41"/>
      <c r="D159" s="5"/>
    </row>
    <row r="160" spans="3:4" s="36" customFormat="1">
      <c r="C160" s="41"/>
      <c r="D160" s="5"/>
    </row>
    <row r="161" spans="3:4" s="36" customFormat="1">
      <c r="C161" s="41"/>
      <c r="D161" s="5"/>
    </row>
    <row r="162" spans="3:4" s="36" customFormat="1">
      <c r="C162" s="41"/>
      <c r="D162" s="5"/>
    </row>
    <row r="163" spans="3:4" s="36" customFormat="1">
      <c r="C163" s="41"/>
      <c r="D163" s="5"/>
    </row>
    <row r="164" spans="3:4" s="36" customFormat="1">
      <c r="C164" s="41"/>
      <c r="D164" s="5"/>
    </row>
    <row r="165" spans="3:4" s="36" customFormat="1">
      <c r="C165" s="41"/>
      <c r="D165" s="5"/>
    </row>
    <row r="166" spans="3:4" s="36" customFormat="1">
      <c r="C166" s="41"/>
      <c r="D166" s="5"/>
    </row>
    <row r="167" spans="3:4" s="36" customFormat="1">
      <c r="C167" s="41"/>
      <c r="D167" s="5"/>
    </row>
    <row r="168" spans="3:4" s="36" customFormat="1">
      <c r="C168" s="41"/>
      <c r="D168" s="5"/>
    </row>
    <row r="169" spans="3:4" s="36" customFormat="1">
      <c r="C169" s="41"/>
      <c r="D169" s="5"/>
    </row>
    <row r="170" spans="3:4" s="36" customFormat="1">
      <c r="C170" s="41"/>
      <c r="D170" s="5"/>
    </row>
    <row r="171" spans="3:4" s="36" customFormat="1">
      <c r="C171" s="41"/>
      <c r="D171" s="5"/>
    </row>
    <row r="172" spans="3:4" s="36" customFormat="1">
      <c r="C172" s="41"/>
      <c r="D172" s="5"/>
    </row>
    <row r="173" spans="3:4" s="36" customFormat="1">
      <c r="C173" s="41"/>
      <c r="D173" s="5"/>
    </row>
    <row r="174" spans="3:4" s="36" customFormat="1">
      <c r="C174" s="41"/>
      <c r="D174" s="5"/>
    </row>
    <row r="175" spans="3:4" s="36" customFormat="1">
      <c r="C175" s="41"/>
      <c r="D175" s="5"/>
    </row>
    <row r="176" spans="3:4" s="36" customFormat="1">
      <c r="C176" s="41"/>
      <c r="D176" s="5"/>
    </row>
    <row r="177" spans="3:4" s="36" customFormat="1">
      <c r="C177" s="41"/>
      <c r="D177" s="5"/>
    </row>
    <row r="178" spans="3:4" s="36" customFormat="1">
      <c r="C178" s="41"/>
      <c r="D178" s="5"/>
    </row>
    <row r="179" spans="3:4" s="36" customFormat="1">
      <c r="C179" s="41"/>
      <c r="D179" s="5"/>
    </row>
    <row r="180" spans="3:4" s="36" customFormat="1">
      <c r="C180" s="41"/>
      <c r="D180" s="5"/>
    </row>
    <row r="181" spans="3:4" s="36" customFormat="1">
      <c r="C181" s="41"/>
      <c r="D181" s="5"/>
    </row>
    <row r="182" spans="3:4" s="36" customFormat="1">
      <c r="C182" s="41"/>
      <c r="D182" s="5"/>
    </row>
    <row r="183" spans="3:4" s="36" customFormat="1">
      <c r="C183" s="41"/>
      <c r="D183" s="5"/>
    </row>
    <row r="184" spans="3:4" s="36" customFormat="1">
      <c r="C184" s="41"/>
      <c r="D184" s="5"/>
    </row>
    <row r="185" spans="3:4" s="36" customFormat="1">
      <c r="C185" s="41"/>
      <c r="D185" s="5"/>
    </row>
    <row r="186" spans="3:4" s="36" customFormat="1">
      <c r="C186" s="41"/>
      <c r="D186" s="5"/>
    </row>
    <row r="187" spans="3:4" s="36" customFormat="1">
      <c r="C187" s="41"/>
      <c r="D187" s="5"/>
    </row>
    <row r="188" spans="3:4" s="36" customFormat="1">
      <c r="C188" s="41"/>
      <c r="D188" s="5"/>
    </row>
    <row r="189" spans="3:4" s="36" customFormat="1">
      <c r="C189" s="41"/>
      <c r="D189" s="5"/>
    </row>
    <row r="190" spans="3:4" s="36" customFormat="1">
      <c r="C190" s="41"/>
      <c r="D190" s="5"/>
    </row>
    <row r="191" spans="3:4" s="36" customFormat="1">
      <c r="C191" s="41"/>
      <c r="D191" s="5"/>
    </row>
    <row r="192" spans="3:4" s="36" customFormat="1">
      <c r="C192" s="41"/>
      <c r="D192" s="5"/>
    </row>
    <row r="193" spans="3:4" s="36" customFormat="1">
      <c r="C193" s="41"/>
      <c r="D193" s="5"/>
    </row>
    <row r="194" spans="3:4" s="36" customFormat="1">
      <c r="C194" s="41"/>
      <c r="D194" s="5"/>
    </row>
    <row r="195" spans="3:4" s="36" customFormat="1">
      <c r="C195" s="41"/>
      <c r="D195" s="5"/>
    </row>
    <row r="196" spans="3:4" s="36" customFormat="1">
      <c r="C196" s="41"/>
      <c r="D196" s="5"/>
    </row>
    <row r="197" spans="3:4" s="36" customFormat="1">
      <c r="C197" s="41"/>
      <c r="D197" s="5"/>
    </row>
    <row r="198" spans="3:4" s="36" customFormat="1">
      <c r="C198" s="41"/>
      <c r="D198" s="5"/>
    </row>
    <row r="199" spans="3:4" s="36" customFormat="1">
      <c r="C199" s="41"/>
      <c r="D199" s="5"/>
    </row>
    <row r="200" spans="3:4" s="36" customFormat="1">
      <c r="C200" s="41"/>
      <c r="D200" s="5"/>
    </row>
    <row r="201" spans="3:4" s="36" customFormat="1">
      <c r="C201" s="41"/>
      <c r="D201" s="5"/>
    </row>
    <row r="202" spans="3:4" s="36" customFormat="1">
      <c r="C202" s="41"/>
      <c r="D202" s="5"/>
    </row>
    <row r="203" spans="3:4" s="36" customFormat="1">
      <c r="C203" s="41"/>
      <c r="D203" s="5"/>
    </row>
    <row r="204" spans="3:4" s="36" customFormat="1">
      <c r="C204" s="41"/>
      <c r="D204" s="5"/>
    </row>
    <row r="205" spans="3:4" s="36" customFormat="1">
      <c r="C205" s="41"/>
      <c r="D205" s="5"/>
    </row>
    <row r="206" spans="3:4" s="36" customFormat="1">
      <c r="C206" s="41"/>
      <c r="D206" s="5"/>
    </row>
    <row r="207" spans="3:4" s="36" customFormat="1">
      <c r="C207" s="41"/>
      <c r="D207" s="5"/>
    </row>
    <row r="208" spans="3:4" s="36" customFormat="1">
      <c r="C208" s="41"/>
      <c r="D208" s="5"/>
    </row>
    <row r="209" spans="3:4" s="36" customFormat="1">
      <c r="C209" s="41"/>
      <c r="D209" s="5"/>
    </row>
    <row r="210" spans="3:4" s="36" customFormat="1">
      <c r="C210" s="41"/>
      <c r="D210" s="5"/>
    </row>
    <row r="211" spans="3:4" s="36" customFormat="1">
      <c r="C211" s="41"/>
      <c r="D211" s="5"/>
    </row>
    <row r="212" spans="3:4" s="36" customFormat="1">
      <c r="C212" s="41"/>
      <c r="D212" s="5"/>
    </row>
    <row r="213" spans="3:4" s="36" customFormat="1">
      <c r="C213" s="41"/>
      <c r="D213" s="5"/>
    </row>
    <row r="214" spans="3:4" s="36" customFormat="1">
      <c r="C214" s="41"/>
      <c r="D214" s="5"/>
    </row>
    <row r="215" spans="3:4" s="36" customFormat="1">
      <c r="C215" s="41"/>
      <c r="D215" s="5"/>
    </row>
    <row r="216" spans="3:4" s="36" customFormat="1">
      <c r="C216" s="41"/>
      <c r="D216" s="5"/>
    </row>
    <row r="217" spans="3:4" s="36" customFormat="1">
      <c r="C217" s="41"/>
      <c r="D217" s="5"/>
    </row>
    <row r="218" spans="3:4" s="36" customFormat="1">
      <c r="C218" s="41"/>
      <c r="D218" s="5"/>
    </row>
    <row r="219" spans="3:4" s="36" customFormat="1">
      <c r="C219" s="41"/>
      <c r="D219" s="5"/>
    </row>
    <row r="220" spans="3:4" s="36" customFormat="1">
      <c r="C220" s="41"/>
      <c r="D220" s="5"/>
    </row>
    <row r="221" spans="3:4" s="36" customFormat="1">
      <c r="C221" s="41"/>
      <c r="D221" s="5"/>
    </row>
    <row r="222" spans="3:4" s="36" customFormat="1">
      <c r="C222" s="41"/>
      <c r="D222" s="5"/>
    </row>
    <row r="223" spans="3:4" s="36" customFormat="1">
      <c r="C223" s="41"/>
      <c r="D223" s="5"/>
    </row>
    <row r="224" spans="3:4" s="36" customFormat="1">
      <c r="C224" s="41"/>
      <c r="D224" s="5"/>
    </row>
    <row r="225" spans="3:4" s="36" customFormat="1">
      <c r="C225" s="41"/>
      <c r="D225" s="5"/>
    </row>
    <row r="226" spans="3:4" s="36" customFormat="1">
      <c r="C226" s="41"/>
      <c r="D226" s="5"/>
    </row>
    <row r="227" spans="3:4" s="36" customFormat="1">
      <c r="C227" s="41"/>
      <c r="D227" s="5"/>
    </row>
    <row r="228" spans="3:4" s="36" customFormat="1">
      <c r="C228" s="41"/>
      <c r="D228" s="5"/>
    </row>
    <row r="229" spans="3:4" s="36" customFormat="1">
      <c r="C229" s="41"/>
      <c r="D229" s="5"/>
    </row>
    <row r="230" spans="3:4" s="36" customFormat="1">
      <c r="C230" s="41"/>
      <c r="D230" s="5"/>
    </row>
    <row r="231" spans="3:4" s="36" customFormat="1">
      <c r="C231" s="41"/>
      <c r="D231" s="5"/>
    </row>
    <row r="232" spans="3:4" s="36" customFormat="1">
      <c r="C232" s="41"/>
      <c r="D232" s="5"/>
    </row>
    <row r="233" spans="3:4" s="36" customFormat="1">
      <c r="C233" s="41"/>
      <c r="D233" s="5"/>
    </row>
    <row r="234" spans="3:4" s="36" customFormat="1">
      <c r="C234" s="41"/>
      <c r="D234" s="5"/>
    </row>
    <row r="235" spans="3:4" s="36" customFormat="1">
      <c r="C235" s="41"/>
      <c r="D235" s="5"/>
    </row>
    <row r="236" spans="3:4" s="36" customFormat="1">
      <c r="C236" s="41"/>
      <c r="D236" s="5"/>
    </row>
    <row r="237" spans="3:4" s="36" customFormat="1">
      <c r="C237" s="41"/>
      <c r="D237" s="5"/>
    </row>
    <row r="238" spans="3:4" s="36" customFormat="1">
      <c r="C238" s="41"/>
      <c r="D238" s="5"/>
    </row>
    <row r="239" spans="3:4" s="36" customFormat="1">
      <c r="C239" s="41"/>
      <c r="D239" s="5"/>
    </row>
    <row r="240" spans="3:4" s="36" customFormat="1">
      <c r="C240" s="41"/>
      <c r="D240" s="5"/>
    </row>
    <row r="241" spans="3:4" s="36" customFormat="1">
      <c r="C241" s="41"/>
      <c r="D241" s="5"/>
    </row>
    <row r="242" spans="3:4" s="36" customFormat="1">
      <c r="C242" s="41"/>
      <c r="D242" s="5"/>
    </row>
    <row r="243" spans="3:4" s="36" customFormat="1">
      <c r="C243" s="41"/>
      <c r="D243" s="5"/>
    </row>
    <row r="244" spans="3:4" s="36" customFormat="1">
      <c r="C244" s="41"/>
      <c r="D244" s="5"/>
    </row>
    <row r="245" spans="3:4" s="36" customFormat="1">
      <c r="C245" s="41"/>
      <c r="D245" s="5"/>
    </row>
    <row r="246" spans="3:4" s="36" customFormat="1">
      <c r="C246" s="41"/>
      <c r="D246" s="5"/>
    </row>
    <row r="247" spans="3:4" s="36" customFormat="1">
      <c r="C247" s="41"/>
      <c r="D247" s="5"/>
    </row>
    <row r="248" spans="3:4" s="36" customFormat="1">
      <c r="C248" s="41"/>
      <c r="D248" s="5"/>
    </row>
    <row r="249" spans="3:4" s="36" customFormat="1">
      <c r="C249" s="41"/>
      <c r="D249" s="5"/>
    </row>
    <row r="250" spans="3:4" s="36" customFormat="1">
      <c r="C250" s="41"/>
      <c r="D250" s="5"/>
    </row>
    <row r="251" spans="3:4" s="36" customFormat="1">
      <c r="C251" s="41"/>
      <c r="D251" s="5"/>
    </row>
    <row r="252" spans="3:4" s="36" customFormat="1">
      <c r="C252" s="41"/>
      <c r="D252" s="5"/>
    </row>
    <row r="253" spans="3:4" s="36" customFormat="1">
      <c r="C253" s="41"/>
      <c r="D253" s="5"/>
    </row>
    <row r="254" spans="3:4" s="36" customFormat="1">
      <c r="C254" s="41"/>
      <c r="D254" s="5"/>
    </row>
    <row r="255" spans="3:4" s="36" customFormat="1">
      <c r="C255" s="41"/>
      <c r="D255" s="5"/>
    </row>
    <row r="256" spans="3:4" s="36" customFormat="1">
      <c r="C256" s="41"/>
      <c r="D256" s="5"/>
    </row>
    <row r="257" spans="3:4" s="36" customFormat="1">
      <c r="C257" s="41"/>
      <c r="D257" s="5"/>
    </row>
    <row r="258" spans="3:4" s="36" customFormat="1">
      <c r="C258" s="41"/>
      <c r="D258" s="5"/>
    </row>
    <row r="259" spans="3:4" s="36" customFormat="1">
      <c r="C259" s="41"/>
      <c r="D259" s="5"/>
    </row>
    <row r="260" spans="3:4" s="36" customFormat="1">
      <c r="C260" s="41"/>
      <c r="D260" s="5"/>
    </row>
    <row r="261" spans="3:4" s="36" customFormat="1">
      <c r="C261" s="41"/>
      <c r="D261" s="5"/>
    </row>
    <row r="262" spans="3:4" s="36" customFormat="1">
      <c r="C262" s="41"/>
      <c r="D262" s="5"/>
    </row>
    <row r="263" spans="3:4" s="36" customFormat="1">
      <c r="C263" s="41"/>
      <c r="D263" s="5"/>
    </row>
    <row r="264" spans="3:4" s="36" customFormat="1">
      <c r="C264" s="41"/>
      <c r="D264" s="5"/>
    </row>
    <row r="265" spans="3:4" s="36" customFormat="1">
      <c r="C265" s="41"/>
      <c r="D265" s="5"/>
    </row>
    <row r="266" spans="3:4" s="36" customFormat="1">
      <c r="C266" s="41"/>
      <c r="D266" s="5"/>
    </row>
    <row r="267" spans="3:4" s="36" customFormat="1">
      <c r="C267" s="41"/>
      <c r="D267" s="5"/>
    </row>
    <row r="268" spans="3:4" s="36" customFormat="1">
      <c r="C268" s="41"/>
      <c r="D268" s="5"/>
    </row>
    <row r="269" spans="3:4" s="36" customFormat="1">
      <c r="C269" s="41"/>
      <c r="D269" s="5"/>
    </row>
    <row r="270" spans="3:4" s="36" customFormat="1">
      <c r="C270" s="41"/>
      <c r="D270" s="5"/>
    </row>
    <row r="271" spans="3:4" s="36" customFormat="1">
      <c r="C271" s="41"/>
      <c r="D271" s="5"/>
    </row>
    <row r="272" spans="3:4" s="36" customFormat="1">
      <c r="C272" s="41"/>
      <c r="D272" s="5"/>
    </row>
    <row r="273" spans="3:4" s="36" customFormat="1">
      <c r="C273" s="41"/>
      <c r="D273" s="5"/>
    </row>
    <row r="274" spans="3:4" s="36" customFormat="1">
      <c r="C274" s="41"/>
      <c r="D274" s="5"/>
    </row>
    <row r="275" spans="3:4" s="36" customFormat="1">
      <c r="C275" s="41"/>
      <c r="D275" s="5"/>
    </row>
    <row r="276" spans="3:4" s="36" customFormat="1">
      <c r="C276" s="41"/>
      <c r="D276" s="5"/>
    </row>
    <row r="277" spans="3:4" s="36" customFormat="1">
      <c r="C277" s="41"/>
      <c r="D277" s="5"/>
    </row>
    <row r="278" spans="3:4" s="36" customFormat="1">
      <c r="C278" s="41"/>
      <c r="D278" s="5"/>
    </row>
    <row r="279" spans="3:4" s="36" customFormat="1">
      <c r="C279" s="41"/>
      <c r="D279" s="5"/>
    </row>
    <row r="280" spans="3:4" s="36" customFormat="1">
      <c r="C280" s="41"/>
      <c r="D280" s="5"/>
    </row>
    <row r="281" spans="3:4" s="36" customFormat="1">
      <c r="C281" s="41"/>
      <c r="D281" s="5"/>
    </row>
    <row r="282" spans="3:4" s="36" customFormat="1">
      <c r="C282" s="41"/>
      <c r="D282" s="5"/>
    </row>
    <row r="283" spans="3:4" s="36" customFormat="1">
      <c r="C283" s="41"/>
      <c r="D283" s="5"/>
    </row>
    <row r="284" spans="3:4" s="36" customFormat="1">
      <c r="C284" s="41"/>
      <c r="D284" s="5"/>
    </row>
    <row r="285" spans="3:4" s="36" customFormat="1">
      <c r="C285" s="41"/>
      <c r="D285" s="5"/>
    </row>
    <row r="286" spans="3:4" s="36" customFormat="1">
      <c r="C286" s="41"/>
      <c r="D286" s="5"/>
    </row>
    <row r="287" spans="3:4" s="36" customFormat="1">
      <c r="C287" s="41"/>
      <c r="D287" s="5"/>
    </row>
    <row r="288" spans="3:4" s="36" customFormat="1">
      <c r="C288" s="41"/>
      <c r="D288" s="5"/>
    </row>
    <row r="289" spans="3:4" s="36" customFormat="1">
      <c r="C289" s="41"/>
      <c r="D289" s="5"/>
    </row>
    <row r="290" spans="3:4" s="36" customFormat="1">
      <c r="C290" s="41"/>
      <c r="D290" s="5"/>
    </row>
    <row r="291" spans="3:4" s="36" customFormat="1">
      <c r="C291" s="41"/>
      <c r="D291" s="5"/>
    </row>
    <row r="292" spans="3:4" s="36" customFormat="1">
      <c r="C292" s="41"/>
      <c r="D292" s="5"/>
    </row>
    <row r="293" spans="3:4" s="36" customFormat="1">
      <c r="C293" s="41"/>
      <c r="D293" s="5"/>
    </row>
    <row r="294" spans="3:4" s="36" customFormat="1">
      <c r="C294" s="41"/>
      <c r="D294" s="5"/>
    </row>
    <row r="295" spans="3:4" s="36" customFormat="1">
      <c r="C295" s="41"/>
      <c r="D295" s="5"/>
    </row>
    <row r="296" spans="3:4" s="36" customFormat="1">
      <c r="C296" s="41"/>
      <c r="D296" s="5"/>
    </row>
    <row r="297" spans="3:4" s="36" customFormat="1">
      <c r="C297" s="41"/>
      <c r="D297" s="5"/>
    </row>
    <row r="298" spans="3:4" s="36" customFormat="1">
      <c r="C298" s="41"/>
      <c r="D298" s="5"/>
    </row>
    <row r="299" spans="3:4" s="36" customFormat="1">
      <c r="C299" s="41"/>
      <c r="D299" s="5"/>
    </row>
    <row r="300" spans="3:4" s="36" customFormat="1">
      <c r="C300" s="41"/>
      <c r="D300" s="5"/>
    </row>
    <row r="301" spans="3:4" s="36" customFormat="1">
      <c r="C301" s="41"/>
      <c r="D301" s="5"/>
    </row>
    <row r="302" spans="3:4" s="36" customFormat="1">
      <c r="C302" s="41"/>
      <c r="D302" s="5"/>
    </row>
    <row r="303" spans="3:4" s="36" customFormat="1">
      <c r="C303" s="41"/>
      <c r="D303" s="5"/>
    </row>
    <row r="304" spans="3:4" s="36" customFormat="1">
      <c r="C304" s="41"/>
      <c r="D304" s="5"/>
    </row>
    <row r="305" spans="3:4" s="36" customFormat="1">
      <c r="C305" s="41"/>
      <c r="D305" s="5"/>
    </row>
    <row r="306" spans="3:4" s="36" customFormat="1">
      <c r="C306" s="41"/>
      <c r="D306" s="5"/>
    </row>
    <row r="307" spans="3:4" s="36" customFormat="1">
      <c r="C307" s="41"/>
      <c r="D307" s="5"/>
    </row>
    <row r="308" spans="3:4" s="36" customFormat="1">
      <c r="C308" s="41"/>
      <c r="D308" s="5"/>
    </row>
    <row r="309" spans="3:4" s="36" customFormat="1">
      <c r="C309" s="41"/>
      <c r="D309" s="5"/>
    </row>
    <row r="310" spans="3:4" s="36" customFormat="1">
      <c r="C310" s="41"/>
      <c r="D310" s="5"/>
    </row>
    <row r="311" spans="3:4" s="36" customFormat="1">
      <c r="C311" s="41"/>
      <c r="D311" s="5"/>
    </row>
    <row r="312" spans="3:4" s="36" customFormat="1">
      <c r="C312" s="41"/>
      <c r="D312" s="5"/>
    </row>
    <row r="313" spans="3:4" s="36" customFormat="1">
      <c r="C313" s="41"/>
      <c r="D313" s="5"/>
    </row>
    <row r="314" spans="3:4" s="36" customFormat="1">
      <c r="C314" s="41"/>
      <c r="D314" s="5"/>
    </row>
    <row r="315" spans="3:4" s="36" customFormat="1">
      <c r="C315" s="41"/>
      <c r="D315" s="5"/>
    </row>
    <row r="316" spans="3:4" s="36" customFormat="1">
      <c r="C316" s="41"/>
      <c r="D316" s="5"/>
    </row>
    <row r="317" spans="3:4" s="36" customFormat="1">
      <c r="C317" s="41"/>
      <c r="D317" s="5"/>
    </row>
    <row r="318" spans="3:4" s="36" customFormat="1">
      <c r="C318" s="41"/>
      <c r="D318" s="5"/>
    </row>
    <row r="319" spans="3:4" s="36" customFormat="1">
      <c r="C319" s="41"/>
      <c r="D319" s="5"/>
    </row>
    <row r="320" spans="3:4" s="36" customFormat="1">
      <c r="C320" s="41"/>
      <c r="D320" s="5"/>
    </row>
    <row r="321" spans="3:4" s="36" customFormat="1">
      <c r="C321" s="41"/>
      <c r="D321" s="5"/>
    </row>
    <row r="322" spans="3:4" s="36" customFormat="1">
      <c r="C322" s="41"/>
      <c r="D322" s="5"/>
    </row>
    <row r="323" spans="3:4" s="36" customFormat="1">
      <c r="C323" s="41"/>
      <c r="D323" s="5"/>
    </row>
    <row r="324" spans="3:4" s="36" customFormat="1">
      <c r="C324" s="41"/>
      <c r="D324" s="5"/>
    </row>
    <row r="325" spans="3:4" s="36" customFormat="1">
      <c r="C325" s="41"/>
      <c r="D325" s="5"/>
    </row>
    <row r="326" spans="3:4" s="36" customFormat="1">
      <c r="C326" s="41"/>
      <c r="D326" s="5"/>
    </row>
    <row r="327" spans="3:4" s="36" customFormat="1">
      <c r="C327" s="41"/>
      <c r="D327" s="5"/>
    </row>
    <row r="328" spans="3:4" s="36" customFormat="1">
      <c r="C328" s="41"/>
      <c r="D328" s="5"/>
    </row>
    <row r="329" spans="3:4" s="36" customFormat="1">
      <c r="C329" s="41"/>
      <c r="D329" s="5"/>
    </row>
    <row r="330" spans="3:4" s="36" customFormat="1">
      <c r="C330" s="41"/>
      <c r="D330" s="5"/>
    </row>
    <row r="331" spans="3:4" s="36" customFormat="1">
      <c r="C331" s="41"/>
      <c r="D331" s="5"/>
    </row>
    <row r="332" spans="3:4" s="36" customFormat="1">
      <c r="C332" s="41"/>
      <c r="D332" s="5"/>
    </row>
    <row r="333" spans="3:4" s="36" customFormat="1">
      <c r="C333" s="41"/>
      <c r="D333" s="5"/>
    </row>
    <row r="334" spans="3:4" s="36" customFormat="1">
      <c r="C334" s="41"/>
      <c r="D334" s="5"/>
    </row>
    <row r="335" spans="3:4" s="36" customFormat="1">
      <c r="C335" s="41"/>
      <c r="D335" s="5"/>
    </row>
    <row r="336" spans="3:4" s="36" customFormat="1">
      <c r="C336" s="41"/>
      <c r="D336" s="5"/>
    </row>
    <row r="337" spans="3:4" s="36" customFormat="1">
      <c r="C337" s="41"/>
      <c r="D337" s="5"/>
    </row>
    <row r="338" spans="3:4" s="36" customFormat="1">
      <c r="C338" s="41"/>
      <c r="D338" s="5"/>
    </row>
    <row r="339" spans="3:4" s="36" customFormat="1">
      <c r="C339" s="41"/>
      <c r="D339" s="5"/>
    </row>
    <row r="340" spans="3:4" s="36" customFormat="1">
      <c r="C340" s="41"/>
      <c r="D340" s="5"/>
    </row>
    <row r="341" spans="3:4" s="36" customFormat="1">
      <c r="C341" s="41"/>
      <c r="D341" s="5"/>
    </row>
    <row r="342" spans="3:4" s="36" customFormat="1">
      <c r="C342" s="41"/>
      <c r="D342" s="5"/>
    </row>
    <row r="343" spans="3:4" s="36" customFormat="1">
      <c r="C343" s="41"/>
      <c r="D343" s="5"/>
    </row>
    <row r="344" spans="3:4" s="36" customFormat="1">
      <c r="C344" s="41"/>
      <c r="D344" s="5"/>
    </row>
    <row r="345" spans="3:4" s="36" customFormat="1">
      <c r="C345" s="41"/>
      <c r="D345" s="5"/>
    </row>
    <row r="346" spans="3:4" s="36" customFormat="1">
      <c r="C346" s="41"/>
      <c r="D346" s="5"/>
    </row>
    <row r="347" spans="3:4" s="36" customFormat="1">
      <c r="C347" s="41"/>
      <c r="D347" s="5"/>
    </row>
    <row r="348" spans="3:4" s="36" customFormat="1">
      <c r="C348" s="41"/>
      <c r="D348" s="5"/>
    </row>
    <row r="349" spans="3:4" s="36" customFormat="1">
      <c r="C349" s="41"/>
      <c r="D349" s="5"/>
    </row>
    <row r="350" spans="3:4" s="36" customFormat="1">
      <c r="C350" s="41"/>
      <c r="D350" s="5"/>
    </row>
    <row r="351" spans="3:4" s="36" customFormat="1">
      <c r="C351" s="41"/>
      <c r="D351" s="5"/>
    </row>
    <row r="352" spans="3:4" s="36" customFormat="1">
      <c r="C352" s="41"/>
      <c r="D352" s="5"/>
    </row>
    <row r="353" spans="3:4" s="36" customFormat="1">
      <c r="C353" s="41"/>
      <c r="D353" s="5"/>
    </row>
    <row r="354" spans="3:4" s="36" customFormat="1">
      <c r="C354" s="41"/>
      <c r="D354" s="5"/>
    </row>
    <row r="355" spans="3:4" s="36" customFormat="1">
      <c r="C355" s="41"/>
      <c r="D355" s="5"/>
    </row>
    <row r="356" spans="3:4" s="36" customFormat="1">
      <c r="C356" s="41"/>
      <c r="D356" s="5"/>
    </row>
    <row r="357" spans="3:4" s="36" customFormat="1">
      <c r="C357" s="41"/>
      <c r="D357" s="5"/>
    </row>
    <row r="358" spans="3:4" s="36" customFormat="1">
      <c r="C358" s="41"/>
      <c r="D358" s="5"/>
    </row>
    <row r="359" spans="3:4" s="36" customFormat="1">
      <c r="C359" s="41"/>
      <c r="D359" s="5"/>
    </row>
    <row r="360" spans="3:4" s="36" customFormat="1">
      <c r="C360" s="41"/>
      <c r="D360" s="5"/>
    </row>
    <row r="361" spans="3:4" s="36" customFormat="1">
      <c r="C361" s="41"/>
      <c r="D361" s="5"/>
    </row>
    <row r="362" spans="3:4" s="36" customFormat="1">
      <c r="C362" s="41"/>
      <c r="D362" s="5"/>
    </row>
    <row r="363" spans="3:4" s="36" customFormat="1">
      <c r="C363" s="41"/>
      <c r="D363" s="5"/>
    </row>
    <row r="364" spans="3:4" s="36" customFormat="1">
      <c r="C364" s="41"/>
      <c r="D364" s="5"/>
    </row>
    <row r="365" spans="3:4" s="36" customFormat="1">
      <c r="C365" s="41"/>
      <c r="D365" s="5"/>
    </row>
    <row r="366" spans="3:4" s="36" customFormat="1">
      <c r="C366" s="41"/>
      <c r="D366" s="5"/>
    </row>
    <row r="367" spans="3:4" s="36" customFormat="1">
      <c r="C367" s="41"/>
      <c r="D367" s="5"/>
    </row>
    <row r="368" spans="3:4" s="36" customFormat="1">
      <c r="C368" s="41"/>
      <c r="D368" s="5"/>
    </row>
    <row r="369" spans="3:4" s="36" customFormat="1">
      <c r="C369" s="41"/>
      <c r="D369" s="5"/>
    </row>
    <row r="370" spans="3:4" s="36" customFormat="1">
      <c r="C370" s="41"/>
      <c r="D370" s="5"/>
    </row>
    <row r="371" spans="3:4" s="36" customFormat="1">
      <c r="C371" s="41"/>
      <c r="D371" s="5"/>
    </row>
    <row r="372" spans="3:4" s="36" customFormat="1">
      <c r="C372" s="41"/>
      <c r="D372" s="5"/>
    </row>
    <row r="373" spans="3:4" s="36" customFormat="1">
      <c r="C373" s="41"/>
      <c r="D373" s="5"/>
    </row>
    <row r="374" spans="3:4" s="36" customFormat="1">
      <c r="C374" s="41"/>
      <c r="D374" s="5"/>
    </row>
    <row r="375" spans="3:4" s="36" customFormat="1">
      <c r="C375" s="41"/>
      <c r="D375" s="5"/>
    </row>
    <row r="376" spans="3:4" s="36" customFormat="1">
      <c r="C376" s="41"/>
      <c r="D376" s="5"/>
    </row>
    <row r="377" spans="3:4" s="36" customFormat="1">
      <c r="C377" s="41"/>
      <c r="D377" s="5"/>
    </row>
    <row r="378" spans="3:4" s="36" customFormat="1">
      <c r="C378" s="41"/>
      <c r="D378" s="5"/>
    </row>
    <row r="379" spans="3:4" s="36" customFormat="1">
      <c r="C379" s="41"/>
      <c r="D379" s="5"/>
    </row>
    <row r="380" spans="3:4" s="36" customFormat="1">
      <c r="C380" s="41"/>
      <c r="D380" s="5"/>
    </row>
    <row r="381" spans="3:4" s="36" customFormat="1">
      <c r="C381" s="41"/>
      <c r="D381" s="5"/>
    </row>
    <row r="382" spans="3:4" s="36" customFormat="1">
      <c r="C382" s="41"/>
      <c r="D382" s="5"/>
    </row>
    <row r="383" spans="3:4" s="36" customFormat="1">
      <c r="C383" s="41"/>
      <c r="D383" s="5"/>
    </row>
    <row r="384" spans="3:4" s="36" customFormat="1">
      <c r="C384" s="41"/>
      <c r="D384" s="5"/>
    </row>
    <row r="385" spans="3:4" s="36" customFormat="1">
      <c r="C385" s="41"/>
      <c r="D385" s="5"/>
    </row>
    <row r="386" spans="3:4" s="36" customFormat="1">
      <c r="C386" s="41"/>
      <c r="D386" s="5"/>
    </row>
    <row r="387" spans="3:4" s="36" customFormat="1">
      <c r="C387" s="41"/>
      <c r="D387" s="5"/>
    </row>
    <row r="388" spans="3:4" s="36" customFormat="1">
      <c r="C388" s="41"/>
      <c r="D388" s="5"/>
    </row>
    <row r="389" spans="3:4" s="36" customFormat="1">
      <c r="C389" s="41"/>
      <c r="D389" s="5"/>
    </row>
    <row r="390" spans="3:4" s="36" customFormat="1">
      <c r="C390" s="41"/>
      <c r="D390" s="5"/>
    </row>
    <row r="391" spans="3:4" s="36" customFormat="1">
      <c r="C391" s="41"/>
      <c r="D391" s="5"/>
    </row>
    <row r="392" spans="3:4" s="36" customFormat="1">
      <c r="C392" s="41"/>
      <c r="D392" s="5"/>
    </row>
    <row r="393" spans="3:4" s="36" customFormat="1">
      <c r="C393" s="41"/>
      <c r="D393" s="5"/>
    </row>
    <row r="394" spans="3:4" s="36" customFormat="1">
      <c r="C394" s="41"/>
      <c r="D394" s="5"/>
    </row>
    <row r="395" spans="3:4" s="36" customFormat="1">
      <c r="C395" s="41"/>
      <c r="D395" s="5"/>
    </row>
    <row r="396" spans="3:4" s="36" customFormat="1">
      <c r="C396" s="41"/>
      <c r="D396" s="5"/>
    </row>
    <row r="397" spans="3:4" s="36" customFormat="1">
      <c r="C397" s="41"/>
      <c r="D397" s="5"/>
    </row>
    <row r="398" spans="3:4" s="36" customFormat="1">
      <c r="C398" s="41"/>
      <c r="D398" s="5"/>
    </row>
    <row r="399" spans="3:4" s="36" customFormat="1">
      <c r="C399" s="41"/>
      <c r="D399" s="5"/>
    </row>
    <row r="400" spans="3:4" s="36" customFormat="1">
      <c r="C400" s="41"/>
      <c r="D400" s="5"/>
    </row>
    <row r="401" spans="3:4" s="36" customFormat="1">
      <c r="C401" s="41"/>
      <c r="D401" s="5"/>
    </row>
    <row r="402" spans="3:4" s="36" customFormat="1">
      <c r="C402" s="41"/>
      <c r="D402" s="5"/>
    </row>
    <row r="403" spans="3:4" s="36" customFormat="1">
      <c r="C403" s="41"/>
      <c r="D403" s="5"/>
    </row>
    <row r="404" spans="3:4" s="36" customFormat="1">
      <c r="C404" s="41"/>
      <c r="D404" s="5"/>
    </row>
    <row r="405" spans="3:4" s="36" customFormat="1">
      <c r="C405" s="41"/>
      <c r="D405" s="5"/>
    </row>
    <row r="406" spans="3:4" s="36" customFormat="1">
      <c r="C406" s="41"/>
      <c r="D406" s="5"/>
    </row>
    <row r="407" spans="3:4" s="36" customFormat="1">
      <c r="C407" s="41"/>
      <c r="D407" s="5"/>
    </row>
    <row r="408" spans="3:4" s="36" customFormat="1">
      <c r="C408" s="41"/>
      <c r="D408" s="5"/>
    </row>
    <row r="409" spans="3:4" s="36" customFormat="1">
      <c r="C409" s="41"/>
      <c r="D409" s="5"/>
    </row>
    <row r="410" spans="3:4" s="36" customFormat="1">
      <c r="C410" s="41"/>
      <c r="D410" s="5"/>
    </row>
    <row r="411" spans="3:4" s="36" customFormat="1">
      <c r="C411" s="41"/>
      <c r="D411" s="5"/>
    </row>
    <row r="412" spans="3:4" s="36" customFormat="1">
      <c r="C412" s="41"/>
      <c r="D412" s="5"/>
    </row>
    <row r="413" spans="3:4" s="36" customFormat="1">
      <c r="C413" s="41"/>
      <c r="D413" s="5"/>
    </row>
    <row r="414" spans="3:4" s="36" customFormat="1">
      <c r="C414" s="41"/>
      <c r="D414" s="5"/>
    </row>
    <row r="415" spans="3:4" s="36" customFormat="1">
      <c r="C415" s="41"/>
      <c r="D415" s="5"/>
    </row>
    <row r="416" spans="3:4" s="36" customFormat="1">
      <c r="C416" s="41"/>
      <c r="D416" s="5"/>
    </row>
    <row r="417" spans="3:4" s="36" customFormat="1">
      <c r="C417" s="41"/>
      <c r="D417" s="5"/>
    </row>
    <row r="418" spans="3:4" s="36" customFormat="1">
      <c r="C418" s="41"/>
      <c r="D418" s="5"/>
    </row>
    <row r="419" spans="3:4" s="36" customFormat="1">
      <c r="C419" s="41"/>
      <c r="D419" s="5"/>
    </row>
    <row r="420" spans="3:4" s="36" customFormat="1">
      <c r="C420" s="41"/>
      <c r="D420" s="5"/>
    </row>
    <row r="421" spans="3:4" s="36" customFormat="1">
      <c r="C421" s="41"/>
      <c r="D421" s="5"/>
    </row>
    <row r="422" spans="3:4" s="36" customFormat="1">
      <c r="C422" s="41"/>
      <c r="D422" s="5"/>
    </row>
    <row r="423" spans="3:4" s="36" customFormat="1">
      <c r="C423" s="41"/>
      <c r="D423" s="5"/>
    </row>
    <row r="424" spans="3:4" s="36" customFormat="1">
      <c r="C424" s="41"/>
      <c r="D424" s="5"/>
    </row>
    <row r="425" spans="3:4" s="36" customFormat="1">
      <c r="C425" s="41"/>
      <c r="D425" s="5"/>
    </row>
    <row r="426" spans="3:4" s="36" customFormat="1">
      <c r="C426" s="41"/>
      <c r="D426" s="5"/>
    </row>
    <row r="427" spans="3:4" s="36" customFormat="1">
      <c r="C427" s="41"/>
      <c r="D427" s="5"/>
    </row>
    <row r="428" spans="3:4" s="36" customFormat="1">
      <c r="C428" s="41"/>
      <c r="D428" s="5"/>
    </row>
    <row r="429" spans="3:4" s="36" customFormat="1">
      <c r="C429" s="41"/>
      <c r="D429" s="5"/>
    </row>
    <row r="430" spans="3:4" s="36" customFormat="1">
      <c r="C430" s="41"/>
      <c r="D430" s="5"/>
    </row>
    <row r="431" spans="3:4" s="36" customFormat="1">
      <c r="C431" s="41"/>
      <c r="D431" s="5"/>
    </row>
    <row r="432" spans="3:4" s="36" customFormat="1">
      <c r="C432" s="41"/>
      <c r="D432" s="5"/>
    </row>
    <row r="433" spans="3:4" s="36" customFormat="1">
      <c r="C433" s="41"/>
      <c r="D433" s="5"/>
    </row>
    <row r="434" spans="3:4" s="36" customFormat="1">
      <c r="C434" s="41"/>
      <c r="D434" s="5"/>
    </row>
    <row r="435" spans="3:4" s="36" customFormat="1">
      <c r="C435" s="41"/>
      <c r="D435" s="5"/>
    </row>
    <row r="436" spans="3:4" s="36" customFormat="1">
      <c r="C436" s="41"/>
      <c r="D436" s="5"/>
    </row>
    <row r="437" spans="3:4" s="36" customFormat="1">
      <c r="C437" s="41"/>
      <c r="D437" s="5"/>
    </row>
    <row r="438" spans="3:4" s="36" customFormat="1">
      <c r="C438" s="41"/>
      <c r="D438" s="5"/>
    </row>
    <row r="439" spans="3:4" s="36" customFormat="1">
      <c r="C439" s="41"/>
      <c r="D439" s="5"/>
    </row>
    <row r="440" spans="3:4" s="36" customFormat="1">
      <c r="C440" s="41"/>
      <c r="D440" s="5"/>
    </row>
    <row r="441" spans="3:4" s="36" customFormat="1">
      <c r="C441" s="41"/>
      <c r="D441" s="5"/>
    </row>
    <row r="442" spans="3:4" s="36" customFormat="1">
      <c r="C442" s="41"/>
      <c r="D442" s="5"/>
    </row>
    <row r="443" spans="3:4" s="36" customFormat="1">
      <c r="C443" s="41"/>
      <c r="D443" s="5"/>
    </row>
    <row r="444" spans="3:4" s="36" customFormat="1">
      <c r="C444" s="41"/>
      <c r="D444" s="5"/>
    </row>
    <row r="445" spans="3:4" s="36" customFormat="1">
      <c r="C445" s="41"/>
      <c r="D445" s="5"/>
    </row>
    <row r="446" spans="3:4" s="36" customFormat="1">
      <c r="C446" s="41"/>
      <c r="D446" s="5"/>
    </row>
    <row r="447" spans="3:4" s="36" customFormat="1">
      <c r="C447" s="41"/>
      <c r="D447" s="5"/>
    </row>
    <row r="448" spans="3:4" s="36" customFormat="1">
      <c r="C448" s="41"/>
      <c r="D448" s="5"/>
    </row>
    <row r="449" spans="3:4" s="36" customFormat="1">
      <c r="C449" s="41"/>
      <c r="D449" s="5"/>
    </row>
    <row r="450" spans="3:4" s="36" customFormat="1">
      <c r="C450" s="41"/>
      <c r="D450" s="5"/>
    </row>
    <row r="451" spans="3:4" s="36" customFormat="1">
      <c r="C451" s="41"/>
      <c r="D451" s="5"/>
    </row>
    <row r="452" spans="3:4" s="36" customFormat="1">
      <c r="C452" s="41"/>
      <c r="D452" s="5"/>
    </row>
    <row r="453" spans="3:4" s="36" customFormat="1">
      <c r="C453" s="41"/>
      <c r="D453" s="5"/>
    </row>
    <row r="454" spans="3:4" s="36" customFormat="1">
      <c r="C454" s="41"/>
      <c r="D454" s="5"/>
    </row>
    <row r="455" spans="3:4" s="36" customFormat="1">
      <c r="C455" s="41"/>
      <c r="D455" s="5"/>
    </row>
    <row r="456" spans="3:4" s="36" customFormat="1">
      <c r="C456" s="41"/>
      <c r="D456" s="5"/>
    </row>
    <row r="457" spans="3:4" s="36" customFormat="1">
      <c r="C457" s="41"/>
      <c r="D457" s="5"/>
    </row>
    <row r="458" spans="3:4" s="36" customFormat="1">
      <c r="C458" s="41"/>
      <c r="D458" s="5"/>
    </row>
    <row r="459" spans="3:4" s="36" customFormat="1">
      <c r="C459" s="41"/>
      <c r="D459" s="5"/>
    </row>
    <row r="460" spans="3:4" s="36" customFormat="1">
      <c r="C460" s="41"/>
      <c r="D460" s="5"/>
    </row>
    <row r="461" spans="3:4" s="36" customFormat="1">
      <c r="C461" s="41"/>
      <c r="D461" s="5"/>
    </row>
    <row r="462" spans="3:4" s="36" customFormat="1">
      <c r="C462" s="41"/>
      <c r="D462" s="5"/>
    </row>
    <row r="463" spans="3:4" s="36" customFormat="1">
      <c r="C463" s="41"/>
      <c r="D463" s="5"/>
    </row>
    <row r="464" spans="3:4" s="36" customFormat="1">
      <c r="C464" s="41"/>
      <c r="D464" s="5"/>
    </row>
    <row r="465" spans="3:4" s="36" customFormat="1">
      <c r="C465" s="41"/>
      <c r="D465" s="5"/>
    </row>
    <row r="466" spans="3:4" s="36" customFormat="1">
      <c r="C466" s="41"/>
      <c r="D466" s="5"/>
    </row>
    <row r="467" spans="3:4" s="36" customFormat="1">
      <c r="C467" s="41"/>
      <c r="D467" s="5"/>
    </row>
    <row r="468" spans="3:4" s="36" customFormat="1">
      <c r="C468" s="41"/>
      <c r="D468" s="5"/>
    </row>
    <row r="469" spans="3:4" s="36" customFormat="1">
      <c r="C469" s="41"/>
      <c r="D469" s="5"/>
    </row>
    <row r="470" spans="3:4" s="36" customFormat="1">
      <c r="C470" s="41"/>
      <c r="D470" s="5"/>
    </row>
    <row r="471" spans="3:4" s="36" customFormat="1">
      <c r="C471" s="41"/>
      <c r="D471" s="5"/>
    </row>
    <row r="472" spans="3:4" s="36" customFormat="1">
      <c r="C472" s="41"/>
      <c r="D472" s="5"/>
    </row>
    <row r="473" spans="3:4" s="36" customFormat="1">
      <c r="C473" s="41"/>
      <c r="D473" s="5"/>
    </row>
    <row r="474" spans="3:4" s="36" customFormat="1">
      <c r="C474" s="41"/>
      <c r="D474" s="5"/>
    </row>
    <row r="475" spans="3:4" s="36" customFormat="1">
      <c r="C475" s="41"/>
      <c r="D475" s="5"/>
    </row>
    <row r="476" spans="3:4" s="36" customFormat="1">
      <c r="C476" s="41"/>
      <c r="D476" s="5"/>
    </row>
    <row r="477" spans="3:4" s="36" customFormat="1">
      <c r="C477" s="41"/>
      <c r="D477" s="5"/>
    </row>
    <row r="478" spans="3:4" s="36" customFormat="1">
      <c r="C478" s="41"/>
      <c r="D478" s="5"/>
    </row>
    <row r="479" spans="3:4" s="36" customFormat="1">
      <c r="C479" s="41"/>
      <c r="D479" s="5"/>
    </row>
    <row r="480" spans="3:4" s="36" customFormat="1">
      <c r="C480" s="41"/>
      <c r="D480" s="5"/>
    </row>
    <row r="481" spans="3:4" s="36" customFormat="1">
      <c r="C481" s="41"/>
      <c r="D481" s="5"/>
    </row>
    <row r="482" spans="3:4" s="36" customFormat="1">
      <c r="C482" s="41"/>
      <c r="D482" s="5"/>
    </row>
    <row r="483" spans="3:4" s="36" customFormat="1">
      <c r="C483" s="41"/>
      <c r="D483" s="5"/>
    </row>
    <row r="484" spans="3:4" s="36" customFormat="1">
      <c r="C484" s="41"/>
      <c r="D484" s="5"/>
    </row>
    <row r="485" spans="3:4" s="36" customFormat="1">
      <c r="C485" s="41"/>
      <c r="D485" s="5"/>
    </row>
    <row r="486" spans="3:4" s="36" customFormat="1">
      <c r="C486" s="41"/>
      <c r="D486" s="5"/>
    </row>
    <row r="487" spans="3:4" s="36" customFormat="1">
      <c r="C487" s="41"/>
      <c r="D487" s="5"/>
    </row>
    <row r="488" spans="3:4" s="36" customFormat="1">
      <c r="C488" s="41"/>
      <c r="D488" s="5"/>
    </row>
    <row r="489" spans="3:4" s="36" customFormat="1">
      <c r="C489" s="41"/>
      <c r="D489" s="5"/>
    </row>
    <row r="490" spans="3:4" s="36" customFormat="1">
      <c r="C490" s="41"/>
      <c r="D490" s="5"/>
    </row>
    <row r="491" spans="3:4" s="36" customFormat="1">
      <c r="C491" s="41"/>
      <c r="D491" s="5"/>
    </row>
    <row r="492" spans="3:4" s="36" customFormat="1">
      <c r="C492" s="41"/>
      <c r="D492" s="5"/>
    </row>
    <row r="493" spans="3:4" s="36" customFormat="1">
      <c r="C493" s="41"/>
      <c r="D493" s="5"/>
    </row>
    <row r="494" spans="3:4" s="36" customFormat="1">
      <c r="C494" s="41"/>
      <c r="D494" s="5"/>
    </row>
    <row r="495" spans="3:4" s="36" customFormat="1">
      <c r="C495" s="41"/>
      <c r="D495" s="5"/>
    </row>
    <row r="496" spans="3:4" s="36" customFormat="1">
      <c r="C496" s="41"/>
      <c r="D496" s="5"/>
    </row>
    <row r="497" spans="3:4" s="36" customFormat="1">
      <c r="C497" s="41"/>
      <c r="D497" s="5"/>
    </row>
    <row r="498" spans="3:4" s="36" customFormat="1">
      <c r="C498" s="41"/>
      <c r="D498" s="5"/>
    </row>
    <row r="499" spans="3:4" s="36" customFormat="1">
      <c r="C499" s="41"/>
      <c r="D499" s="5"/>
    </row>
    <row r="500" spans="3:4" s="36" customFormat="1">
      <c r="C500" s="41"/>
      <c r="D500" s="5"/>
    </row>
    <row r="501" spans="3:4" s="36" customFormat="1">
      <c r="C501" s="41"/>
      <c r="D501" s="5"/>
    </row>
    <row r="502" spans="3:4" s="36" customFormat="1">
      <c r="C502" s="41"/>
      <c r="D502" s="5"/>
    </row>
    <row r="503" spans="3:4" s="36" customFormat="1">
      <c r="C503" s="41"/>
      <c r="D503" s="5"/>
    </row>
    <row r="504" spans="3:4" s="36" customFormat="1">
      <c r="C504" s="41"/>
      <c r="D504" s="5"/>
    </row>
    <row r="505" spans="3:4" s="36" customFormat="1">
      <c r="C505" s="41"/>
      <c r="D505" s="5"/>
    </row>
    <row r="506" spans="3:4" s="36" customFormat="1">
      <c r="C506" s="41"/>
      <c r="D506" s="5"/>
    </row>
    <row r="507" spans="3:4" s="36" customFormat="1">
      <c r="C507" s="41"/>
      <c r="D507" s="5"/>
    </row>
    <row r="508" spans="3:4" s="36" customFormat="1">
      <c r="C508" s="41"/>
      <c r="D508" s="5"/>
    </row>
    <row r="509" spans="3:4" s="36" customFormat="1">
      <c r="C509" s="41"/>
      <c r="D509" s="5"/>
    </row>
    <row r="510" spans="3:4" s="36" customFormat="1">
      <c r="C510" s="41"/>
      <c r="D510" s="5"/>
    </row>
    <row r="511" spans="3:4" s="36" customFormat="1">
      <c r="C511" s="41"/>
      <c r="D511" s="5"/>
    </row>
    <row r="512" spans="3:4" s="36" customFormat="1">
      <c r="C512" s="41"/>
      <c r="D512" s="5"/>
    </row>
    <row r="513" spans="3:4" s="36" customFormat="1">
      <c r="C513" s="41"/>
      <c r="D513" s="5"/>
    </row>
    <row r="514" spans="3:4" s="36" customFormat="1">
      <c r="C514" s="41"/>
      <c r="D514" s="5"/>
    </row>
    <row r="515" spans="3:4" s="36" customFormat="1">
      <c r="C515" s="41"/>
      <c r="D515" s="5"/>
    </row>
    <row r="516" spans="3:4" s="36" customFormat="1">
      <c r="C516" s="41"/>
      <c r="D516" s="5"/>
    </row>
    <row r="517" spans="3:4" s="36" customFormat="1">
      <c r="C517" s="41"/>
      <c r="D517" s="5"/>
    </row>
    <row r="518" spans="3:4" s="36" customFormat="1">
      <c r="C518" s="41"/>
      <c r="D518" s="5"/>
    </row>
    <row r="519" spans="3:4" s="36" customFormat="1">
      <c r="C519" s="41"/>
      <c r="D519" s="5"/>
    </row>
    <row r="520" spans="3:4" s="36" customFormat="1">
      <c r="C520" s="41"/>
      <c r="D520" s="5"/>
    </row>
    <row r="521" spans="3:4" s="36" customFormat="1">
      <c r="C521" s="41"/>
      <c r="D521" s="5"/>
    </row>
    <row r="522" spans="3:4" s="36" customFormat="1">
      <c r="C522" s="41"/>
      <c r="D522" s="5"/>
    </row>
    <row r="523" spans="3:4" s="36" customFormat="1">
      <c r="C523" s="41"/>
      <c r="D523" s="5"/>
    </row>
    <row r="524" spans="3:4" s="36" customFormat="1">
      <c r="C524" s="41"/>
      <c r="D524" s="5"/>
    </row>
    <row r="525" spans="3:4" s="36" customFormat="1">
      <c r="C525" s="41"/>
      <c r="D525" s="5"/>
    </row>
    <row r="526" spans="3:4" s="36" customFormat="1">
      <c r="C526" s="41"/>
      <c r="D526" s="5"/>
    </row>
    <row r="527" spans="3:4" s="36" customFormat="1">
      <c r="C527" s="41"/>
      <c r="D527" s="5"/>
    </row>
    <row r="528" spans="3:4" s="36" customFormat="1">
      <c r="C528" s="41"/>
      <c r="D528" s="5"/>
    </row>
    <row r="529" spans="3:4" s="36" customFormat="1">
      <c r="C529" s="41"/>
      <c r="D529" s="5"/>
    </row>
    <row r="530" spans="3:4" s="36" customFormat="1">
      <c r="C530" s="41"/>
      <c r="D530" s="5"/>
    </row>
    <row r="531" spans="3:4" s="36" customFormat="1">
      <c r="C531" s="41"/>
      <c r="D531" s="5"/>
    </row>
    <row r="532" spans="3:4" s="36" customFormat="1">
      <c r="C532" s="41"/>
      <c r="D532" s="5"/>
    </row>
    <row r="533" spans="3:4" s="36" customFormat="1">
      <c r="C533" s="41"/>
      <c r="D533" s="5"/>
    </row>
    <row r="534" spans="3:4" s="36" customFormat="1">
      <c r="C534" s="41"/>
      <c r="D534" s="5"/>
    </row>
    <row r="535" spans="3:4" s="36" customFormat="1">
      <c r="C535" s="41"/>
      <c r="D535" s="5"/>
    </row>
    <row r="536" spans="3:4" s="36" customFormat="1">
      <c r="C536" s="41"/>
      <c r="D536" s="5"/>
    </row>
    <row r="537" spans="3:4" s="36" customFormat="1">
      <c r="C537" s="41"/>
      <c r="D537" s="5"/>
    </row>
    <row r="538" spans="3:4" s="36" customFormat="1">
      <c r="C538" s="41"/>
      <c r="D538" s="5"/>
    </row>
    <row r="539" spans="3:4" s="36" customFormat="1">
      <c r="C539" s="41"/>
      <c r="D539" s="5"/>
    </row>
    <row r="540" spans="3:4" s="36" customFormat="1">
      <c r="C540" s="41"/>
      <c r="D540" s="5"/>
    </row>
    <row r="541" spans="3:4" s="36" customFormat="1">
      <c r="C541" s="41"/>
      <c r="D541" s="5"/>
    </row>
    <row r="542" spans="3:4" s="36" customFormat="1">
      <c r="C542" s="41"/>
      <c r="D542" s="5"/>
    </row>
    <row r="543" spans="3:4" s="36" customFormat="1">
      <c r="C543" s="41"/>
      <c r="D543" s="5"/>
    </row>
    <row r="544" spans="3:4" s="36" customFormat="1">
      <c r="C544" s="41"/>
      <c r="D544" s="5"/>
    </row>
    <row r="545" spans="3:4" s="36" customFormat="1">
      <c r="C545" s="41"/>
      <c r="D545" s="5"/>
    </row>
    <row r="546" spans="3:4" s="36" customFormat="1">
      <c r="C546" s="41"/>
      <c r="D546" s="5"/>
    </row>
    <row r="547" spans="3:4" s="36" customFormat="1">
      <c r="C547" s="41"/>
      <c r="D547" s="5"/>
    </row>
    <row r="548" spans="3:4" s="36" customFormat="1">
      <c r="C548" s="41"/>
      <c r="D548" s="5"/>
    </row>
    <row r="549" spans="3:4" s="36" customFormat="1">
      <c r="C549" s="41"/>
      <c r="D549" s="5"/>
    </row>
    <row r="550" spans="3:4" s="36" customFormat="1">
      <c r="C550" s="41"/>
      <c r="D550" s="5"/>
    </row>
    <row r="551" spans="3:4" s="36" customFormat="1">
      <c r="C551" s="41"/>
      <c r="D551" s="5"/>
    </row>
    <row r="552" spans="3:4" s="36" customFormat="1">
      <c r="C552" s="41"/>
      <c r="D552" s="5"/>
    </row>
    <row r="553" spans="3:4" s="36" customFormat="1">
      <c r="C553" s="41"/>
      <c r="D553" s="5"/>
    </row>
    <row r="554" spans="3:4" s="36" customFormat="1">
      <c r="C554" s="41"/>
      <c r="D554" s="5"/>
    </row>
    <row r="555" spans="3:4" s="36" customFormat="1">
      <c r="C555" s="41"/>
      <c r="D555" s="5"/>
    </row>
    <row r="556" spans="3:4" s="36" customFormat="1">
      <c r="C556" s="41"/>
      <c r="D556" s="5"/>
    </row>
    <row r="557" spans="3:4" s="36" customFormat="1">
      <c r="C557" s="41"/>
      <c r="D557" s="5"/>
    </row>
    <row r="558" spans="3:4" s="36" customFormat="1">
      <c r="C558" s="41"/>
      <c r="D558" s="5"/>
    </row>
    <row r="559" spans="3:4" s="36" customFormat="1">
      <c r="C559" s="41"/>
      <c r="D559" s="5"/>
    </row>
    <row r="560" spans="3:4" s="36" customFormat="1">
      <c r="C560" s="41"/>
      <c r="D560" s="5"/>
    </row>
    <row r="561" spans="3:4" s="36" customFormat="1">
      <c r="C561" s="41"/>
      <c r="D561" s="5"/>
    </row>
    <row r="562" spans="3:4" s="36" customFormat="1">
      <c r="C562" s="41"/>
      <c r="D562" s="5"/>
    </row>
    <row r="563" spans="3:4" s="36" customFormat="1">
      <c r="C563" s="41"/>
      <c r="D563" s="5"/>
    </row>
    <row r="564" spans="3:4" s="36" customFormat="1">
      <c r="C564" s="41"/>
      <c r="D564" s="5"/>
    </row>
    <row r="565" spans="3:4" s="36" customFormat="1">
      <c r="C565" s="41"/>
      <c r="D565" s="5"/>
    </row>
    <row r="566" spans="3:4" s="36" customFormat="1">
      <c r="C566" s="41"/>
      <c r="D566" s="5"/>
    </row>
    <row r="567" spans="3:4" s="36" customFormat="1">
      <c r="C567" s="41"/>
      <c r="D567" s="5"/>
    </row>
    <row r="568" spans="3:4" s="36" customFormat="1">
      <c r="C568" s="41"/>
      <c r="D568" s="5"/>
    </row>
    <row r="569" spans="3:4" s="36" customFormat="1">
      <c r="C569" s="41"/>
      <c r="D569" s="5"/>
    </row>
    <row r="570" spans="3:4" s="36" customFormat="1">
      <c r="C570" s="41"/>
      <c r="D570" s="5"/>
    </row>
    <row r="571" spans="3:4" s="36" customFormat="1">
      <c r="C571" s="41"/>
      <c r="D571" s="5"/>
    </row>
    <row r="572" spans="3:4" s="36" customFormat="1">
      <c r="C572" s="41"/>
      <c r="D572" s="5"/>
    </row>
    <row r="573" spans="3:4" s="36" customFormat="1">
      <c r="C573" s="41"/>
      <c r="D573" s="5"/>
    </row>
    <row r="574" spans="3:4" s="36" customFormat="1">
      <c r="C574" s="41"/>
      <c r="D574" s="5"/>
    </row>
    <row r="575" spans="3:4" s="36" customFormat="1">
      <c r="C575" s="41"/>
      <c r="D575" s="5"/>
    </row>
    <row r="576" spans="3:4" s="36" customFormat="1">
      <c r="C576" s="41"/>
      <c r="D576" s="5"/>
    </row>
    <row r="577" spans="3:4" s="36" customFormat="1">
      <c r="C577" s="41"/>
      <c r="D577" s="5"/>
    </row>
    <row r="578" spans="3:4" s="36" customFormat="1">
      <c r="C578" s="41"/>
      <c r="D578" s="5"/>
    </row>
    <row r="579" spans="3:4" s="36" customFormat="1">
      <c r="C579" s="41"/>
      <c r="D579" s="5"/>
    </row>
    <row r="580" spans="3:4" s="36" customFormat="1">
      <c r="C580" s="41"/>
      <c r="D580" s="5"/>
    </row>
    <row r="581" spans="3:4" s="36" customFormat="1">
      <c r="C581" s="41"/>
      <c r="D581" s="5"/>
    </row>
    <row r="582" spans="3:4" s="36" customFormat="1">
      <c r="C582" s="41"/>
      <c r="D582" s="5"/>
    </row>
    <row r="583" spans="3:4" s="36" customFormat="1">
      <c r="C583" s="41"/>
      <c r="D583" s="5"/>
    </row>
    <row r="584" spans="3:4" s="36" customFormat="1">
      <c r="C584" s="41"/>
      <c r="D584" s="5"/>
    </row>
    <row r="585" spans="3:4" s="36" customFormat="1">
      <c r="C585" s="41"/>
      <c r="D585" s="5"/>
    </row>
    <row r="586" spans="3:4" s="36" customFormat="1">
      <c r="C586" s="41"/>
      <c r="D586" s="5"/>
    </row>
    <row r="587" spans="3:4" s="36" customFormat="1">
      <c r="C587" s="41"/>
      <c r="D587" s="5"/>
    </row>
    <row r="588" spans="3:4" s="36" customFormat="1">
      <c r="C588" s="41"/>
      <c r="D588" s="5"/>
    </row>
    <row r="589" spans="3:4" s="36" customFormat="1">
      <c r="C589" s="41"/>
      <c r="D589" s="5"/>
    </row>
    <row r="590" spans="3:4" s="36" customFormat="1">
      <c r="C590" s="41"/>
      <c r="D590" s="5"/>
    </row>
    <row r="591" spans="3:4" s="36" customFormat="1">
      <c r="C591" s="41"/>
      <c r="D591" s="5"/>
    </row>
    <row r="592" spans="3:4" s="36" customFormat="1">
      <c r="C592" s="41"/>
      <c r="D592" s="5"/>
    </row>
    <row r="593" spans="3:4" s="36" customFormat="1">
      <c r="C593" s="41"/>
      <c r="D593" s="5"/>
    </row>
    <row r="594" spans="3:4" s="36" customFormat="1">
      <c r="C594" s="41"/>
      <c r="D594" s="5"/>
    </row>
    <row r="595" spans="3:4" s="36" customFormat="1">
      <c r="C595" s="41"/>
      <c r="D595" s="5"/>
    </row>
    <row r="596" spans="3:4" s="36" customFormat="1">
      <c r="C596" s="41"/>
      <c r="D596" s="5"/>
    </row>
    <row r="597" spans="3:4" s="36" customFormat="1">
      <c r="C597" s="41"/>
      <c r="D597" s="5"/>
    </row>
    <row r="598" spans="3:4" s="36" customFormat="1">
      <c r="C598" s="41"/>
      <c r="D598" s="5"/>
    </row>
    <row r="599" spans="3:4" s="36" customFormat="1">
      <c r="C599" s="41"/>
      <c r="D599" s="5"/>
    </row>
    <row r="600" spans="3:4" s="36" customFormat="1">
      <c r="C600" s="41"/>
      <c r="D600" s="5"/>
    </row>
    <row r="601" spans="3:4" s="36" customFormat="1">
      <c r="C601" s="41"/>
      <c r="D601" s="5"/>
    </row>
    <row r="602" spans="3:4" s="36" customFormat="1">
      <c r="C602" s="41"/>
      <c r="D602" s="5"/>
    </row>
    <row r="603" spans="3:4" s="36" customFormat="1">
      <c r="C603" s="41"/>
      <c r="D603" s="5"/>
    </row>
    <row r="604" spans="3:4" s="36" customFormat="1">
      <c r="C604" s="41"/>
      <c r="D604" s="5"/>
    </row>
    <row r="605" spans="3:4" s="36" customFormat="1">
      <c r="C605" s="41"/>
      <c r="D605" s="5"/>
    </row>
    <row r="606" spans="3:4" s="36" customFormat="1">
      <c r="C606" s="41"/>
      <c r="D606" s="5"/>
    </row>
    <row r="607" spans="3:4" s="36" customFormat="1">
      <c r="C607" s="41"/>
      <c r="D607" s="5"/>
    </row>
    <row r="608" spans="3:4" s="36" customFormat="1">
      <c r="C608" s="41"/>
      <c r="D608" s="5"/>
    </row>
    <row r="609" spans="3:4" s="36" customFormat="1">
      <c r="C609" s="41"/>
      <c r="D609" s="5"/>
    </row>
    <row r="610" spans="3:4" s="36" customFormat="1">
      <c r="C610" s="41"/>
      <c r="D610" s="5"/>
    </row>
    <row r="611" spans="3:4" s="36" customFormat="1">
      <c r="C611" s="41"/>
      <c r="D611" s="5"/>
    </row>
    <row r="612" spans="3:4" s="36" customFormat="1">
      <c r="C612" s="41"/>
      <c r="D612" s="5"/>
    </row>
    <row r="613" spans="3:4" s="36" customFormat="1">
      <c r="C613" s="41"/>
      <c r="D613" s="5"/>
    </row>
    <row r="614" spans="3:4" s="36" customFormat="1">
      <c r="C614" s="41"/>
      <c r="D614" s="5"/>
    </row>
    <row r="615" spans="3:4" s="36" customFormat="1">
      <c r="C615" s="41"/>
      <c r="D615" s="5"/>
    </row>
    <row r="616" spans="3:4" s="36" customFormat="1">
      <c r="C616" s="41"/>
      <c r="D616" s="5"/>
    </row>
    <row r="617" spans="3:4" s="36" customFormat="1">
      <c r="C617" s="41"/>
      <c r="D617" s="5"/>
    </row>
    <row r="618" spans="3:4" s="36" customFormat="1">
      <c r="C618" s="41"/>
      <c r="D618" s="5"/>
    </row>
    <row r="619" spans="3:4" s="36" customFormat="1">
      <c r="C619" s="41"/>
      <c r="D619" s="5"/>
    </row>
    <row r="620" spans="3:4" s="36" customFormat="1">
      <c r="C620" s="41"/>
      <c r="D620" s="5"/>
    </row>
    <row r="621" spans="3:4" s="36" customFormat="1">
      <c r="C621" s="41"/>
      <c r="D621" s="5"/>
    </row>
    <row r="622" spans="3:4" s="36" customFormat="1">
      <c r="C622" s="41"/>
      <c r="D622" s="5"/>
    </row>
    <row r="623" spans="3:4" s="36" customFormat="1">
      <c r="C623" s="41"/>
      <c r="D623" s="5"/>
    </row>
    <row r="624" spans="3:4" s="36" customFormat="1">
      <c r="C624" s="41"/>
      <c r="D624" s="5"/>
    </row>
    <row r="625" spans="3:4" s="36" customFormat="1">
      <c r="C625" s="41"/>
      <c r="D625" s="5"/>
    </row>
    <row r="626" spans="3:4" s="36" customFormat="1">
      <c r="C626" s="41"/>
      <c r="D626" s="5"/>
    </row>
    <row r="627" spans="3:4" s="36" customFormat="1">
      <c r="C627" s="41"/>
      <c r="D627" s="5"/>
    </row>
    <row r="628" spans="3:4" s="36" customFormat="1">
      <c r="C628" s="41"/>
      <c r="D628" s="5"/>
    </row>
    <row r="629" spans="3:4" s="36" customFormat="1">
      <c r="C629" s="41"/>
      <c r="D629" s="5"/>
    </row>
    <row r="630" spans="3:4" s="36" customFormat="1">
      <c r="C630" s="41"/>
      <c r="D630" s="5"/>
    </row>
    <row r="631" spans="3:4" s="36" customFormat="1">
      <c r="C631" s="41"/>
      <c r="D631" s="5"/>
    </row>
    <row r="632" spans="3:4" s="36" customFormat="1">
      <c r="C632" s="41"/>
      <c r="D632" s="5"/>
    </row>
    <row r="633" spans="3:4" s="36" customFormat="1">
      <c r="C633" s="41"/>
      <c r="D633" s="5"/>
    </row>
    <row r="634" spans="3:4" s="36" customFormat="1">
      <c r="C634" s="41"/>
      <c r="D634" s="5"/>
    </row>
    <row r="635" spans="3:4" s="36" customFormat="1">
      <c r="C635" s="41"/>
      <c r="D635" s="5"/>
    </row>
    <row r="636" spans="3:4" s="36" customFormat="1">
      <c r="C636" s="41"/>
      <c r="D636" s="5"/>
    </row>
    <row r="637" spans="3:4" s="36" customFormat="1">
      <c r="C637" s="41"/>
      <c r="D637" s="5"/>
    </row>
    <row r="638" spans="3:4" s="36" customFormat="1">
      <c r="C638" s="41"/>
      <c r="D638" s="5"/>
    </row>
    <row r="639" spans="3:4" s="36" customFormat="1">
      <c r="C639" s="41"/>
      <c r="D639" s="5"/>
    </row>
    <row r="640" spans="3:4" s="36" customFormat="1">
      <c r="C640" s="41"/>
      <c r="D640" s="5"/>
    </row>
    <row r="641" spans="3:4" s="36" customFormat="1">
      <c r="C641" s="41"/>
      <c r="D641" s="5"/>
    </row>
    <row r="642" spans="3:4" s="36" customFormat="1">
      <c r="C642" s="41"/>
      <c r="D642" s="5"/>
    </row>
    <row r="643" spans="3:4" s="36" customFormat="1">
      <c r="C643" s="41"/>
      <c r="D643" s="5"/>
    </row>
    <row r="644" spans="3:4" s="36" customFormat="1">
      <c r="C644" s="41"/>
      <c r="D644" s="5"/>
    </row>
    <row r="645" spans="3:4" s="36" customFormat="1">
      <c r="C645" s="41"/>
      <c r="D645" s="5"/>
    </row>
    <row r="646" spans="3:4" s="36" customFormat="1">
      <c r="C646" s="41"/>
      <c r="D646" s="5"/>
    </row>
    <row r="647" spans="3:4" s="36" customFormat="1">
      <c r="C647" s="41"/>
      <c r="D647" s="5"/>
    </row>
    <row r="648" spans="3:4" s="36" customFormat="1">
      <c r="C648" s="41"/>
      <c r="D648" s="5"/>
    </row>
    <row r="649" spans="3:4" s="36" customFormat="1">
      <c r="C649" s="41"/>
      <c r="D649" s="5"/>
    </row>
    <row r="650" spans="3:4" s="36" customFormat="1">
      <c r="C650" s="41"/>
      <c r="D650" s="5"/>
    </row>
    <row r="651" spans="3:4" s="36" customFormat="1">
      <c r="C651" s="41"/>
      <c r="D651" s="5"/>
    </row>
    <row r="652" spans="3:4" s="36" customFormat="1">
      <c r="C652" s="41"/>
      <c r="D652" s="5"/>
    </row>
    <row r="653" spans="3:4" s="36" customFormat="1">
      <c r="C653" s="41"/>
      <c r="D653" s="5"/>
    </row>
    <row r="654" spans="3:4" s="36" customFormat="1">
      <c r="C654" s="41"/>
      <c r="D654" s="5"/>
    </row>
    <row r="655" spans="3:4" s="36" customFormat="1">
      <c r="C655" s="41"/>
      <c r="D655" s="5"/>
    </row>
    <row r="656" spans="3:4" s="36" customFormat="1">
      <c r="C656" s="41"/>
      <c r="D656" s="5"/>
    </row>
    <row r="657" spans="3:4" s="36" customFormat="1">
      <c r="C657" s="41"/>
      <c r="D657" s="5"/>
    </row>
    <row r="658" spans="3:4" s="36" customFormat="1">
      <c r="C658" s="41"/>
      <c r="D658" s="5"/>
    </row>
    <row r="659" spans="3:4" s="36" customFormat="1">
      <c r="C659" s="41"/>
      <c r="D659" s="5"/>
    </row>
    <row r="660" spans="3:4" s="36" customFormat="1">
      <c r="C660" s="41"/>
      <c r="D660" s="5"/>
    </row>
    <row r="661" spans="3:4" s="36" customFormat="1">
      <c r="C661" s="41"/>
      <c r="D661" s="5"/>
    </row>
    <row r="662" spans="3:4" s="36" customFormat="1">
      <c r="C662" s="41"/>
      <c r="D662" s="5"/>
    </row>
    <row r="663" spans="3:4" s="36" customFormat="1">
      <c r="C663" s="41"/>
      <c r="D663" s="5"/>
    </row>
    <row r="664" spans="3:4" s="36" customFormat="1">
      <c r="C664" s="41"/>
      <c r="D664" s="5"/>
    </row>
    <row r="665" spans="3:4" s="36" customFormat="1">
      <c r="C665" s="41"/>
      <c r="D665" s="5"/>
    </row>
    <row r="666" spans="3:4" s="36" customFormat="1">
      <c r="C666" s="41"/>
      <c r="D666" s="5"/>
    </row>
    <row r="667" spans="3:4" s="36" customFormat="1">
      <c r="C667" s="41"/>
      <c r="D667" s="5"/>
    </row>
    <row r="668" spans="3:4" s="36" customFormat="1">
      <c r="C668" s="41"/>
      <c r="D668" s="5"/>
    </row>
    <row r="669" spans="3:4" s="36" customFormat="1">
      <c r="C669" s="41"/>
      <c r="D669" s="5"/>
    </row>
    <row r="670" spans="3:4" s="36" customFormat="1">
      <c r="C670" s="41"/>
      <c r="D670" s="5"/>
    </row>
    <row r="671" spans="3:4" s="36" customFormat="1">
      <c r="C671" s="41"/>
      <c r="D671" s="5"/>
    </row>
    <row r="672" spans="3:4" s="36" customFormat="1">
      <c r="C672" s="41"/>
      <c r="D672" s="5"/>
    </row>
    <row r="673" spans="3:4" s="36" customFormat="1">
      <c r="C673" s="41"/>
      <c r="D673" s="5"/>
    </row>
    <row r="674" spans="3:4" s="36" customFormat="1">
      <c r="C674" s="41"/>
      <c r="D674" s="5"/>
    </row>
    <row r="675" spans="3:4" s="36" customFormat="1">
      <c r="C675" s="41"/>
      <c r="D675" s="5"/>
    </row>
    <row r="676" spans="3:4" s="36" customFormat="1">
      <c r="C676" s="41"/>
      <c r="D676" s="5"/>
    </row>
  </sheetData>
  <mergeCells count="2">
    <mergeCell ref="B1:D1"/>
    <mergeCell ref="F1:G1"/>
  </mergeCells>
  <pageMargins left="0.59055118110236227" right="0.59055118110236227" top="0.98425196850393704" bottom="1.1417322834645669" header="0.47244094488188981" footer="0.31496062992125984"/>
  <pageSetup paperSize="9" scale="75" fitToHeight="0" orientation="portrait" r:id="rId1"/>
  <headerFooter alignWithMargins="0">
    <oddFooter xml:space="preserve">&amp;CThese Final Budgets exclude Capital Charges and Support Service Recharges.
Page &amp;P of &amp;N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82"/>
  <sheetViews>
    <sheetView showGridLines="0" topLeftCell="A34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Education (DSG Funded)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73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23</v>
      </c>
      <c r="B11" s="369">
        <v>808729.99999999977</v>
      </c>
      <c r="C11" s="373" t="s">
        <v>74</v>
      </c>
      <c r="D11" s="374" t="s">
        <v>75</v>
      </c>
      <c r="E11" s="369">
        <v>779380.00000000012</v>
      </c>
      <c r="F11" s="369">
        <v>0</v>
      </c>
      <c r="G11" s="369">
        <v>779380.00000000012</v>
      </c>
    </row>
    <row r="12" spans="1:23" s="6" customFormat="1" ht="15" customHeight="1">
      <c r="A12" s="25" t="s">
        <v>23</v>
      </c>
      <c r="B12" s="369">
        <v>47680</v>
      </c>
      <c r="C12" s="373" t="s">
        <v>76</v>
      </c>
      <c r="D12" s="374" t="s">
        <v>77</v>
      </c>
      <c r="E12" s="369">
        <v>95960</v>
      </c>
      <c r="F12" s="369">
        <v>0</v>
      </c>
      <c r="G12" s="369">
        <v>95960</v>
      </c>
    </row>
    <row r="13" spans="1:23" s="6" customFormat="1" ht="15" customHeight="1">
      <c r="A13" s="25" t="s">
        <v>23</v>
      </c>
      <c r="B13" s="369">
        <v>810000</v>
      </c>
      <c r="C13" s="373" t="s">
        <v>78</v>
      </c>
      <c r="D13" s="374" t="s">
        <v>79</v>
      </c>
      <c r="E13" s="369">
        <v>611449.99999999988</v>
      </c>
      <c r="F13" s="369">
        <v>0</v>
      </c>
      <c r="G13" s="369">
        <v>611449.99999999988</v>
      </c>
    </row>
    <row r="14" spans="1:23" s="6" customFormat="1" ht="15" customHeight="1">
      <c r="A14" s="25" t="s">
        <v>23</v>
      </c>
      <c r="B14" s="369">
        <v>36840</v>
      </c>
      <c r="C14" s="373" t="s">
        <v>80</v>
      </c>
      <c r="D14" s="374" t="s">
        <v>81</v>
      </c>
      <c r="E14" s="369">
        <v>42220</v>
      </c>
      <c r="F14" s="369">
        <v>0</v>
      </c>
      <c r="G14" s="369">
        <v>42220</v>
      </c>
    </row>
    <row r="15" spans="1:23" s="6" customFormat="1" ht="15" customHeight="1">
      <c r="A15" s="25" t="s">
        <v>23</v>
      </c>
      <c r="B15" s="369">
        <v>47457759.999999993</v>
      </c>
      <c r="C15" s="373" t="s">
        <v>82</v>
      </c>
      <c r="D15" s="374" t="s">
        <v>83</v>
      </c>
      <c r="E15" s="369">
        <v>47945750</v>
      </c>
      <c r="F15" s="369">
        <v>0</v>
      </c>
      <c r="G15" s="369">
        <v>47945750</v>
      </c>
    </row>
    <row r="16" spans="1:23" s="6" customFormat="1" ht="15" customHeight="1">
      <c r="A16" s="25" t="s">
        <v>23</v>
      </c>
      <c r="B16" s="369">
        <v>0</v>
      </c>
      <c r="C16" s="373" t="s">
        <v>84</v>
      </c>
      <c r="D16" s="374" t="s">
        <v>85</v>
      </c>
      <c r="E16" s="369">
        <v>4866070</v>
      </c>
      <c r="F16" s="369">
        <v>-4866070</v>
      </c>
      <c r="G16" s="369">
        <v>0</v>
      </c>
    </row>
    <row r="17" spans="1:7" s="6" customFormat="1" ht="15" customHeight="1">
      <c r="A17" s="25" t="s">
        <v>23</v>
      </c>
      <c r="B17" s="369">
        <v>16650489.999999998</v>
      </c>
      <c r="C17" s="373" t="s">
        <v>86</v>
      </c>
      <c r="D17" s="374" t="s">
        <v>87</v>
      </c>
      <c r="E17" s="369">
        <v>16477899.999999996</v>
      </c>
      <c r="F17" s="369">
        <v>0</v>
      </c>
      <c r="G17" s="369">
        <v>16477899.999999996</v>
      </c>
    </row>
    <row r="18" spans="1:7" s="6" customFormat="1" ht="15" customHeight="1">
      <c r="A18" s="25" t="s">
        <v>23</v>
      </c>
      <c r="B18" s="369">
        <v>419729.99999999988</v>
      </c>
      <c r="C18" s="373" t="s">
        <v>88</v>
      </c>
      <c r="D18" s="374" t="s">
        <v>89</v>
      </c>
      <c r="E18" s="369">
        <v>546760.00000000012</v>
      </c>
      <c r="F18" s="369">
        <v>0</v>
      </c>
      <c r="G18" s="369">
        <v>546760.00000000012</v>
      </c>
    </row>
    <row r="19" spans="1:7" s="6" customFormat="1" ht="15" customHeight="1">
      <c r="A19" s="25" t="s">
        <v>23</v>
      </c>
      <c r="B19" s="369">
        <v>-89857600</v>
      </c>
      <c r="C19" s="373" t="s">
        <v>90</v>
      </c>
      <c r="D19" s="374" t="s">
        <v>91</v>
      </c>
      <c r="E19" s="369">
        <v>0</v>
      </c>
      <c r="F19" s="369">
        <v>-90456650.000000015</v>
      </c>
      <c r="G19" s="369">
        <v>-90456650.000000015</v>
      </c>
    </row>
    <row r="20" spans="1:7" s="6" customFormat="1" ht="15" customHeight="1">
      <c r="A20" s="25" t="s">
        <v>23</v>
      </c>
      <c r="B20" s="369">
        <v>0</v>
      </c>
      <c r="C20" s="373" t="s">
        <v>92</v>
      </c>
      <c r="D20" s="374" t="s">
        <v>93</v>
      </c>
      <c r="E20" s="369">
        <v>258400.00000000006</v>
      </c>
      <c r="F20" s="369">
        <v>-258400.00000000003</v>
      </c>
      <c r="G20" s="369">
        <v>2.9103830456733704E-11</v>
      </c>
    </row>
    <row r="21" spans="1:7" s="6" customFormat="1" ht="15" customHeight="1">
      <c r="A21" s="25" t="s">
        <v>23</v>
      </c>
      <c r="B21" s="369">
        <v>4726470.0000000009</v>
      </c>
      <c r="C21" s="373" t="s">
        <v>94</v>
      </c>
      <c r="D21" s="374" t="s">
        <v>95</v>
      </c>
      <c r="E21" s="369">
        <v>4382000</v>
      </c>
      <c r="F21" s="369">
        <v>0</v>
      </c>
      <c r="G21" s="369">
        <v>4382000</v>
      </c>
    </row>
    <row r="22" spans="1:7" s="6" customFormat="1" ht="15" customHeight="1">
      <c r="A22" s="25" t="s">
        <v>23</v>
      </c>
      <c r="B22" s="369">
        <v>1080100.0000000002</v>
      </c>
      <c r="C22" s="373" t="s">
        <v>96</v>
      </c>
      <c r="D22" s="374" t="s">
        <v>97</v>
      </c>
      <c r="E22" s="369">
        <v>1133080</v>
      </c>
      <c r="F22" s="369">
        <v>0</v>
      </c>
      <c r="G22" s="369">
        <v>1133080</v>
      </c>
    </row>
    <row r="23" spans="1:7" s="6" customFormat="1" ht="15" customHeight="1">
      <c r="A23" s="25" t="s">
        <v>23</v>
      </c>
      <c r="B23" s="369">
        <v>0</v>
      </c>
      <c r="C23" s="373" t="s">
        <v>98</v>
      </c>
      <c r="D23" s="374" t="s">
        <v>99</v>
      </c>
      <c r="E23" s="369">
        <v>2505989.9999999995</v>
      </c>
      <c r="F23" s="369">
        <v>-2505989.9999999995</v>
      </c>
      <c r="G23" s="369">
        <v>0</v>
      </c>
    </row>
    <row r="24" spans="1:7" s="6" customFormat="1" ht="15" customHeight="1">
      <c r="A24" s="25" t="s">
        <v>23</v>
      </c>
      <c r="B24" s="369">
        <v>209590</v>
      </c>
      <c r="C24" s="373" t="s">
        <v>100</v>
      </c>
      <c r="D24" s="374" t="s">
        <v>101</v>
      </c>
      <c r="E24" s="369">
        <v>100000</v>
      </c>
      <c r="F24" s="369">
        <v>0</v>
      </c>
      <c r="G24" s="369">
        <v>100000</v>
      </c>
    </row>
    <row r="25" spans="1:7" s="6" customFormat="1" ht="15" customHeight="1">
      <c r="A25" s="25" t="s">
        <v>23</v>
      </c>
      <c r="B25" s="369">
        <v>29080</v>
      </c>
      <c r="C25" s="373" t="s">
        <v>102</v>
      </c>
      <c r="D25" s="374" t="s">
        <v>103</v>
      </c>
      <c r="E25" s="369">
        <v>36580</v>
      </c>
      <c r="F25" s="369">
        <v>-1789.9999999999995</v>
      </c>
      <c r="G25" s="369">
        <v>34790</v>
      </c>
    </row>
    <row r="26" spans="1:7" s="6" customFormat="1" ht="15" customHeight="1">
      <c r="A26" s="25" t="s">
        <v>23</v>
      </c>
      <c r="B26" s="369">
        <v>14000</v>
      </c>
      <c r="C26" s="373" t="s">
        <v>104</v>
      </c>
      <c r="D26" s="374" t="s">
        <v>105</v>
      </c>
      <c r="E26" s="369">
        <v>12190</v>
      </c>
      <c r="F26" s="369">
        <v>-220</v>
      </c>
      <c r="G26" s="369">
        <v>11970</v>
      </c>
    </row>
    <row r="27" spans="1:7" s="6" customFormat="1" ht="15" customHeight="1">
      <c r="A27" s="25" t="s">
        <v>23</v>
      </c>
      <c r="B27" s="369">
        <v>115109.99999999993</v>
      </c>
      <c r="C27" s="373" t="s">
        <v>106</v>
      </c>
      <c r="D27" s="374" t="s">
        <v>107</v>
      </c>
      <c r="E27" s="369">
        <v>117319.99999999999</v>
      </c>
      <c r="F27" s="369">
        <v>0</v>
      </c>
      <c r="G27" s="369">
        <v>117319.99999999999</v>
      </c>
    </row>
    <row r="28" spans="1:7" s="6" customFormat="1" ht="15" customHeight="1">
      <c r="A28" s="25" t="s">
        <v>23</v>
      </c>
      <c r="B28" s="369">
        <v>290000</v>
      </c>
      <c r="C28" s="373" t="s">
        <v>108</v>
      </c>
      <c r="D28" s="374" t="s">
        <v>109</v>
      </c>
      <c r="E28" s="369">
        <v>290000</v>
      </c>
      <c r="F28" s="369">
        <v>0</v>
      </c>
      <c r="G28" s="369">
        <v>290000</v>
      </c>
    </row>
    <row r="29" spans="1:7" s="6" customFormat="1" ht="15" customHeight="1">
      <c r="A29" s="25" t="s">
        <v>23</v>
      </c>
      <c r="B29" s="369">
        <v>50209.999999999993</v>
      </c>
      <c r="C29" s="373" t="s">
        <v>110</v>
      </c>
      <c r="D29" s="374" t="s">
        <v>111</v>
      </c>
      <c r="E29" s="369">
        <v>50209.999999999993</v>
      </c>
      <c r="F29" s="369">
        <v>0</v>
      </c>
      <c r="G29" s="369">
        <v>50209.999999999993</v>
      </c>
    </row>
    <row r="30" spans="1:7" s="6" customFormat="1" ht="15" customHeight="1">
      <c r="A30" s="25" t="s">
        <v>23</v>
      </c>
      <c r="B30" s="369">
        <v>110729.99999999997</v>
      </c>
      <c r="C30" s="373" t="s">
        <v>112</v>
      </c>
      <c r="D30" s="374" t="s">
        <v>113</v>
      </c>
      <c r="E30" s="369">
        <v>76130</v>
      </c>
      <c r="F30" s="369">
        <v>0</v>
      </c>
      <c r="G30" s="369">
        <v>76130</v>
      </c>
    </row>
    <row r="31" spans="1:7" s="6" customFormat="1" ht="15" customHeight="1">
      <c r="A31" s="25" t="s">
        <v>23</v>
      </c>
      <c r="B31" s="369">
        <v>222010.00000000003</v>
      </c>
      <c r="C31" s="373" t="s">
        <v>114</v>
      </c>
      <c r="D31" s="374" t="s">
        <v>115</v>
      </c>
      <c r="E31" s="369">
        <v>229130.00000000003</v>
      </c>
      <c r="F31" s="369">
        <v>0</v>
      </c>
      <c r="G31" s="369">
        <v>229130.00000000003</v>
      </c>
    </row>
    <row r="32" spans="1:7" s="6" customFormat="1" ht="15" customHeight="1">
      <c r="A32" s="25" t="s">
        <v>23</v>
      </c>
      <c r="B32" s="369">
        <v>261950.00000000006</v>
      </c>
      <c r="C32" s="373" t="s">
        <v>116</v>
      </c>
      <c r="D32" s="374" t="s">
        <v>117</v>
      </c>
      <c r="E32" s="369">
        <v>300279.99999999994</v>
      </c>
      <c r="F32" s="369">
        <v>0</v>
      </c>
      <c r="G32" s="369">
        <v>300279.99999999994</v>
      </c>
    </row>
    <row r="33" spans="1:7" s="6" customFormat="1" ht="15" customHeight="1">
      <c r="A33" s="25" t="s">
        <v>23</v>
      </c>
      <c r="B33" s="369">
        <v>0</v>
      </c>
      <c r="C33" s="373" t="s">
        <v>118</v>
      </c>
      <c r="D33" s="374" t="s">
        <v>119</v>
      </c>
      <c r="E33" s="369">
        <v>45000</v>
      </c>
      <c r="F33" s="369">
        <v>0</v>
      </c>
      <c r="G33" s="369">
        <v>45000</v>
      </c>
    </row>
    <row r="34" spans="1:7" s="6" customFormat="1" ht="15" customHeight="1">
      <c r="A34" s="25" t="s">
        <v>23</v>
      </c>
      <c r="B34" s="369">
        <v>0</v>
      </c>
      <c r="C34" s="373" t="s">
        <v>120</v>
      </c>
      <c r="D34" s="374" t="s">
        <v>121</v>
      </c>
      <c r="E34" s="369">
        <v>40000</v>
      </c>
      <c r="F34" s="369">
        <v>0</v>
      </c>
      <c r="G34" s="369">
        <v>40000</v>
      </c>
    </row>
    <row r="35" spans="1:7" s="6" customFormat="1" ht="15" customHeight="1">
      <c r="A35" s="25" t="s">
        <v>23</v>
      </c>
      <c r="B35" s="369">
        <v>227439.99999999994</v>
      </c>
      <c r="C35" s="373" t="s">
        <v>122</v>
      </c>
      <c r="D35" s="374" t="s">
        <v>123</v>
      </c>
      <c r="E35" s="369">
        <v>238800</v>
      </c>
      <c r="F35" s="369">
        <v>0</v>
      </c>
      <c r="G35" s="369">
        <v>238800</v>
      </c>
    </row>
    <row r="36" spans="1:7" s="6" customFormat="1" ht="15" customHeight="1">
      <c r="A36" s="25" t="s">
        <v>23</v>
      </c>
      <c r="B36" s="369">
        <v>315429.99999999994</v>
      </c>
      <c r="C36" s="373" t="s">
        <v>124</v>
      </c>
      <c r="D36" s="374" t="s">
        <v>125</v>
      </c>
      <c r="E36" s="369">
        <v>324430</v>
      </c>
      <c r="F36" s="369">
        <v>0</v>
      </c>
      <c r="G36" s="369">
        <v>324430</v>
      </c>
    </row>
    <row r="37" spans="1:7" s="6" customFormat="1" ht="15" customHeight="1">
      <c r="A37" s="25" t="s">
        <v>23</v>
      </c>
      <c r="B37" s="369">
        <v>300000</v>
      </c>
      <c r="C37" s="373" t="s">
        <v>126</v>
      </c>
      <c r="D37" s="374" t="s">
        <v>127</v>
      </c>
      <c r="E37" s="369">
        <v>300000</v>
      </c>
      <c r="F37" s="369">
        <v>0</v>
      </c>
      <c r="G37" s="369">
        <v>300000</v>
      </c>
    </row>
    <row r="38" spans="1:7" s="6" customFormat="1" ht="15" customHeight="1">
      <c r="A38" s="25" t="s">
        <v>23</v>
      </c>
      <c r="B38" s="369">
        <v>840000</v>
      </c>
      <c r="C38" s="373" t="s">
        <v>128</v>
      </c>
      <c r="D38" s="374" t="s">
        <v>129</v>
      </c>
      <c r="E38" s="369">
        <v>840000</v>
      </c>
      <c r="F38" s="369">
        <v>0</v>
      </c>
      <c r="G38" s="369">
        <v>840000</v>
      </c>
    </row>
    <row r="39" spans="1:7" s="6" customFormat="1" ht="15" customHeight="1">
      <c r="A39" s="25" t="s">
        <v>23</v>
      </c>
      <c r="B39" s="369">
        <v>192540</v>
      </c>
      <c r="C39" s="373" t="s">
        <v>130</v>
      </c>
      <c r="D39" s="374" t="s">
        <v>131</v>
      </c>
      <c r="E39" s="369">
        <v>216110</v>
      </c>
      <c r="F39" s="369">
        <v>-12220.000000000002</v>
      </c>
      <c r="G39" s="369">
        <v>203890</v>
      </c>
    </row>
    <row r="40" spans="1:7" s="6" customFormat="1" ht="15" customHeight="1">
      <c r="A40" s="25" t="s">
        <v>23</v>
      </c>
      <c r="B40" s="369">
        <v>2730940</v>
      </c>
      <c r="C40" s="373" t="s">
        <v>132</v>
      </c>
      <c r="D40" s="374" t="s">
        <v>133</v>
      </c>
      <c r="E40" s="369">
        <v>3142549.9999999995</v>
      </c>
      <c r="F40" s="369">
        <v>0</v>
      </c>
      <c r="G40" s="369">
        <v>3142549.9999999995</v>
      </c>
    </row>
    <row r="41" spans="1:7" s="6" customFormat="1" ht="15" customHeight="1">
      <c r="A41" s="25" t="s">
        <v>23</v>
      </c>
      <c r="B41" s="369">
        <v>2860000</v>
      </c>
      <c r="C41" s="373" t="s">
        <v>134</v>
      </c>
      <c r="D41" s="374" t="s">
        <v>135</v>
      </c>
      <c r="E41" s="369">
        <v>2860000</v>
      </c>
      <c r="F41" s="369">
        <v>0</v>
      </c>
      <c r="G41" s="369">
        <v>2860000</v>
      </c>
    </row>
    <row r="42" spans="1:7" s="6" customFormat="1" ht="15" customHeight="1">
      <c r="A42" s="25" t="s">
        <v>23</v>
      </c>
      <c r="B42" s="369">
        <v>735240</v>
      </c>
      <c r="C42" s="373" t="s">
        <v>136</v>
      </c>
      <c r="D42" s="374" t="s">
        <v>137</v>
      </c>
      <c r="E42" s="369">
        <v>1068100.0000000002</v>
      </c>
      <c r="F42" s="369">
        <v>0</v>
      </c>
      <c r="G42" s="369">
        <v>1068100.0000000002</v>
      </c>
    </row>
    <row r="43" spans="1:7" s="6" customFormat="1" ht="15" customHeight="1">
      <c r="A43" s="25" t="s">
        <v>23</v>
      </c>
      <c r="B43" s="369">
        <v>134600.00000000003</v>
      </c>
      <c r="C43" s="373" t="s">
        <v>138</v>
      </c>
      <c r="D43" s="374" t="s">
        <v>139</v>
      </c>
      <c r="E43" s="369">
        <v>116200.00000000001</v>
      </c>
      <c r="F43" s="369">
        <v>0</v>
      </c>
      <c r="G43" s="369">
        <v>116200.00000000001</v>
      </c>
    </row>
    <row r="44" spans="1:7" s="6" customFormat="1" ht="15" customHeight="1">
      <c r="A44" s="25" t="s">
        <v>23</v>
      </c>
      <c r="B44" s="369">
        <v>20000</v>
      </c>
      <c r="C44" s="373" t="s">
        <v>140</v>
      </c>
      <c r="D44" s="374" t="s">
        <v>141</v>
      </c>
      <c r="E44" s="369">
        <v>20000</v>
      </c>
      <c r="F44" s="369">
        <v>0</v>
      </c>
      <c r="G44" s="369">
        <v>20000</v>
      </c>
    </row>
    <row r="45" spans="1:7" s="6" customFormat="1" ht="15" customHeight="1">
      <c r="A45" s="25" t="s">
        <v>23</v>
      </c>
      <c r="B45" s="369">
        <v>905320.00000000023</v>
      </c>
      <c r="C45" s="373" t="s">
        <v>142</v>
      </c>
      <c r="D45" s="374" t="s">
        <v>143</v>
      </c>
      <c r="E45" s="369">
        <v>750949.99999999988</v>
      </c>
      <c r="F45" s="369">
        <v>0</v>
      </c>
      <c r="G45" s="369">
        <v>750949.99999999988</v>
      </c>
    </row>
    <row r="46" spans="1:7" s="6" customFormat="1" ht="15" customHeight="1">
      <c r="A46" s="25" t="s">
        <v>23</v>
      </c>
      <c r="B46" s="369">
        <v>540260</v>
      </c>
      <c r="C46" s="373" t="s">
        <v>144</v>
      </c>
      <c r="D46" s="374" t="s">
        <v>145</v>
      </c>
      <c r="E46" s="369">
        <v>540260</v>
      </c>
      <c r="F46" s="369">
        <v>0</v>
      </c>
      <c r="G46" s="369">
        <v>540260</v>
      </c>
    </row>
    <row r="47" spans="1:7" s="6" customFormat="1" ht="15" customHeight="1">
      <c r="A47" s="25" t="s">
        <v>23</v>
      </c>
      <c r="B47" s="369">
        <v>1583850.0000000002</v>
      </c>
      <c r="C47" s="373" t="s">
        <v>146</v>
      </c>
      <c r="D47" s="374" t="s">
        <v>147</v>
      </c>
      <c r="E47" s="369">
        <v>1683500</v>
      </c>
      <c r="F47" s="369">
        <v>0</v>
      </c>
      <c r="G47" s="369">
        <v>1683500</v>
      </c>
    </row>
    <row r="48" spans="1:7" s="6" customFormat="1" ht="15" customHeight="1">
      <c r="A48" s="25" t="s">
        <v>23</v>
      </c>
      <c r="B48" s="369">
        <v>990040.00000000023</v>
      </c>
      <c r="C48" s="373" t="s">
        <v>148</v>
      </c>
      <c r="D48" s="374" t="s">
        <v>149</v>
      </c>
      <c r="E48" s="369">
        <v>832649.99999999988</v>
      </c>
      <c r="F48" s="369">
        <v>0</v>
      </c>
      <c r="G48" s="369">
        <v>832649.99999999988</v>
      </c>
    </row>
    <row r="49" spans="1:7" s="6" customFormat="1" ht="15" customHeight="1">
      <c r="A49" s="25" t="s">
        <v>23</v>
      </c>
      <c r="B49" s="369">
        <v>117000</v>
      </c>
      <c r="C49" s="373" t="s">
        <v>150</v>
      </c>
      <c r="D49" s="374" t="s">
        <v>151</v>
      </c>
      <c r="E49" s="369">
        <v>117000</v>
      </c>
      <c r="F49" s="369">
        <v>0</v>
      </c>
      <c r="G49" s="369">
        <v>117000</v>
      </c>
    </row>
    <row r="50" spans="1:7" s="6" customFormat="1" ht="15" customHeight="1">
      <c r="A50" s="25" t="s">
        <v>23</v>
      </c>
      <c r="B50" s="369">
        <v>122410</v>
      </c>
      <c r="C50" s="373" t="s">
        <v>152</v>
      </c>
      <c r="D50" s="374" t="s">
        <v>153</v>
      </c>
      <c r="E50" s="369">
        <v>126780.00000000001</v>
      </c>
      <c r="F50" s="369">
        <v>0</v>
      </c>
      <c r="G50" s="369">
        <v>126780.00000000001</v>
      </c>
    </row>
    <row r="51" spans="1:7" s="6" customFormat="1" ht="15" customHeight="1">
      <c r="A51" s="25" t="s">
        <v>23</v>
      </c>
      <c r="B51" s="369">
        <v>500000</v>
      </c>
      <c r="C51" s="373" t="s">
        <v>154</v>
      </c>
      <c r="D51" s="374" t="s">
        <v>155</v>
      </c>
      <c r="E51" s="369">
        <v>470830.00000000012</v>
      </c>
      <c r="F51" s="369">
        <v>0</v>
      </c>
      <c r="G51" s="369">
        <v>470830.00000000012</v>
      </c>
    </row>
    <row r="52" spans="1:7" s="6" customFormat="1" ht="15" customHeight="1">
      <c r="A52" s="25" t="s">
        <v>23</v>
      </c>
      <c r="B52" s="369">
        <v>70000</v>
      </c>
      <c r="C52" s="373" t="s">
        <v>156</v>
      </c>
      <c r="D52" s="374" t="s">
        <v>157</v>
      </c>
      <c r="E52" s="369">
        <v>70000</v>
      </c>
      <c r="F52" s="369">
        <v>0</v>
      </c>
      <c r="G52" s="369">
        <v>70000</v>
      </c>
    </row>
    <row r="53" spans="1:7" s="6" customFormat="1" ht="15" customHeight="1">
      <c r="A53" s="25" t="s">
        <v>23</v>
      </c>
      <c r="B53" s="369">
        <v>0</v>
      </c>
      <c r="C53" s="373" t="s">
        <v>158</v>
      </c>
      <c r="D53" s="374" t="s">
        <v>159</v>
      </c>
      <c r="E53" s="369">
        <v>20000</v>
      </c>
      <c r="F53" s="369">
        <v>0</v>
      </c>
      <c r="G53" s="369">
        <v>20000</v>
      </c>
    </row>
    <row r="54" spans="1:7" s="6" customFormat="1" ht="15" customHeight="1">
      <c r="A54" s="25" t="s">
        <v>23</v>
      </c>
      <c r="B54" s="369">
        <v>329230.00000000006</v>
      </c>
      <c r="C54" s="373" t="s">
        <v>160</v>
      </c>
      <c r="D54" s="374" t="s">
        <v>161</v>
      </c>
      <c r="E54" s="369">
        <v>367910.00000000006</v>
      </c>
      <c r="F54" s="369">
        <v>0</v>
      </c>
      <c r="G54" s="369">
        <v>367910.00000000006</v>
      </c>
    </row>
    <row r="55" spans="1:7" s="6" customFormat="1" ht="15" customHeight="1">
      <c r="A55" s="25" t="s">
        <v>23</v>
      </c>
      <c r="B55" s="369">
        <v>27860.000000000007</v>
      </c>
      <c r="C55" s="373" t="s">
        <v>162</v>
      </c>
      <c r="D55" s="374" t="s">
        <v>163</v>
      </c>
      <c r="E55" s="369">
        <v>50000</v>
      </c>
      <c r="F55" s="369">
        <v>0</v>
      </c>
      <c r="G55" s="369">
        <v>50000</v>
      </c>
    </row>
    <row r="56" spans="1:7" s="6" customFormat="1" ht="15" customHeight="1">
      <c r="A56" s="25" t="s">
        <v>23</v>
      </c>
      <c r="B56" s="369">
        <v>509979.99999999988</v>
      </c>
      <c r="C56" s="373" t="s">
        <v>164</v>
      </c>
      <c r="D56" s="374" t="s">
        <v>165</v>
      </c>
      <c r="E56" s="369">
        <v>480419.99999999994</v>
      </c>
      <c r="F56" s="369">
        <v>0</v>
      </c>
      <c r="G56" s="369">
        <v>480419.99999999994</v>
      </c>
    </row>
    <row r="57" spans="1:7" s="6" customFormat="1" ht="15" customHeight="1">
      <c r="A57" s="25" t="s">
        <v>23</v>
      </c>
      <c r="B57" s="369">
        <v>213239.99999999994</v>
      </c>
      <c r="C57" s="373" t="s">
        <v>166</v>
      </c>
      <c r="D57" s="374" t="s">
        <v>167</v>
      </c>
      <c r="E57" s="369">
        <v>184790.00000000003</v>
      </c>
      <c r="F57" s="369">
        <v>0</v>
      </c>
      <c r="G57" s="369">
        <v>184790.00000000003</v>
      </c>
    </row>
    <row r="58" spans="1:7" s="6" customFormat="1" ht="15" customHeight="1">
      <c r="A58" s="25" t="s">
        <v>23</v>
      </c>
      <c r="B58" s="369">
        <v>62149.999999999985</v>
      </c>
      <c r="C58" s="373" t="s">
        <v>168</v>
      </c>
      <c r="D58" s="374" t="s">
        <v>169</v>
      </c>
      <c r="E58" s="369">
        <v>66220.000000000015</v>
      </c>
      <c r="F58" s="369">
        <v>0</v>
      </c>
      <c r="G58" s="369">
        <v>66220.000000000015</v>
      </c>
    </row>
    <row r="59" spans="1:7" s="6" customFormat="1" ht="15" customHeight="1">
      <c r="A59" s="25" t="s">
        <v>23</v>
      </c>
      <c r="B59" s="369">
        <v>1061000</v>
      </c>
      <c r="C59" s="373" t="s">
        <v>170</v>
      </c>
      <c r="D59" s="374" t="s">
        <v>171</v>
      </c>
      <c r="E59" s="369">
        <v>1033339.9999999998</v>
      </c>
      <c r="F59" s="369">
        <v>0</v>
      </c>
      <c r="G59" s="369">
        <v>1033339.9999999998</v>
      </c>
    </row>
    <row r="60" spans="1:7" s="6" customFormat="1" ht="15" customHeight="1">
      <c r="A60" s="25" t="s">
        <v>23</v>
      </c>
      <c r="B60" s="369">
        <v>0</v>
      </c>
      <c r="C60" s="373" t="s">
        <v>172</v>
      </c>
      <c r="D60" s="374" t="s">
        <v>173</v>
      </c>
      <c r="E60" s="369">
        <v>127690.00000000003</v>
      </c>
      <c r="F60" s="369">
        <v>0</v>
      </c>
      <c r="G60" s="369">
        <v>127690.00000000003</v>
      </c>
    </row>
    <row r="61" spans="1:7" s="6" customFormat="1" ht="15" customHeight="1">
      <c r="A61" s="25" t="s">
        <v>23</v>
      </c>
      <c r="B61" s="369">
        <v>182890</v>
      </c>
      <c r="C61" s="373" t="s">
        <v>174</v>
      </c>
      <c r="D61" s="374" t="s">
        <v>175</v>
      </c>
      <c r="E61" s="369">
        <v>190400</v>
      </c>
      <c r="F61" s="369">
        <v>0</v>
      </c>
      <c r="G61" s="369">
        <v>190400</v>
      </c>
    </row>
    <row r="62" spans="1:7" s="6" customFormat="1" ht="15" customHeight="1">
      <c r="A62" s="25" t="s">
        <v>23</v>
      </c>
      <c r="B62" s="369">
        <v>127940.00000000003</v>
      </c>
      <c r="C62" s="373" t="s">
        <v>176</v>
      </c>
      <c r="D62" s="374" t="s">
        <v>177</v>
      </c>
      <c r="E62" s="369">
        <v>139720</v>
      </c>
      <c r="F62" s="369">
        <v>0</v>
      </c>
      <c r="G62" s="369">
        <v>139720</v>
      </c>
    </row>
    <row r="63" spans="1:7" s="6" customFormat="1" ht="15" customHeight="1">
      <c r="A63" s="25" t="s">
        <v>23</v>
      </c>
      <c r="B63" s="369">
        <v>7550</v>
      </c>
      <c r="C63" s="373" t="s">
        <v>178</v>
      </c>
      <c r="D63" s="374" t="s">
        <v>179</v>
      </c>
      <c r="E63" s="369">
        <v>0</v>
      </c>
      <c r="F63" s="369">
        <v>0</v>
      </c>
      <c r="G63" s="369">
        <v>0</v>
      </c>
    </row>
    <row r="64" spans="1:7" s="6" customFormat="1" ht="15" customHeight="1">
      <c r="A64" s="25" t="s">
        <v>23</v>
      </c>
      <c r="B64" s="369">
        <v>60000</v>
      </c>
      <c r="C64" s="373" t="s">
        <v>180</v>
      </c>
      <c r="D64" s="374" t="s">
        <v>181</v>
      </c>
      <c r="E64" s="369">
        <v>60000</v>
      </c>
      <c r="F64" s="369">
        <v>0</v>
      </c>
      <c r="G64" s="369">
        <v>60000</v>
      </c>
    </row>
    <row r="65" spans="1:23" s="6" customFormat="1" ht="15" customHeight="1" thickBot="1">
      <c r="A65" s="25" t="s">
        <v>23</v>
      </c>
      <c r="B65" s="369">
        <v>29319.999999999996</v>
      </c>
      <c r="C65" s="373" t="s">
        <v>182</v>
      </c>
      <c r="D65" s="374" t="s">
        <v>183</v>
      </c>
      <c r="E65" s="369">
        <v>0</v>
      </c>
      <c r="F65" s="369">
        <v>0</v>
      </c>
      <c r="G65" s="369">
        <v>0</v>
      </c>
    </row>
    <row r="66" spans="1:23" s="6" customFormat="1" ht="15" customHeight="1" thickBot="1">
      <c r="A66" s="37"/>
      <c r="B66" s="370">
        <f>SUBTOTAL(9,B11:B65)</f>
        <v>-720890.00000000745</v>
      </c>
      <c r="C66" s="375"/>
      <c r="D66" s="376" t="s">
        <v>184</v>
      </c>
      <c r="E66" s="370">
        <f>SUBTOTAL(9,E11:E65)</f>
        <v>97380450</v>
      </c>
      <c r="F66" s="370">
        <f>SUBTOTAL(9,F11:F65)</f>
        <v>-98101340.000000015</v>
      </c>
      <c r="G66" s="370">
        <f>SUBTOTAL(9,G11:G65)</f>
        <v>-720890.00000001513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 s="36" customFormat="1">
      <c r="A67" s="14"/>
      <c r="C67" s="60"/>
      <c r="D67" s="5"/>
    </row>
    <row r="68" spans="1:23" s="36" customFormat="1">
      <c r="A68" s="14"/>
      <c r="C68" s="60"/>
      <c r="D68" s="5"/>
    </row>
    <row r="69" spans="1:23" s="62" customFormat="1">
      <c r="A69" s="61"/>
      <c r="D69" s="63"/>
    </row>
    <row r="70" spans="1:23" s="36" customFormat="1">
      <c r="A70" s="64"/>
      <c r="C70" s="60"/>
      <c r="D70" s="5"/>
    </row>
    <row r="71" spans="1:23" s="36" customFormat="1">
      <c r="A71" s="64"/>
      <c r="C71" s="60"/>
      <c r="D71" s="5"/>
    </row>
    <row r="72" spans="1:23" s="36" customFormat="1">
      <c r="A72" s="64"/>
      <c r="C72" s="60"/>
      <c r="D72" s="5"/>
    </row>
    <row r="73" spans="1:23" s="36" customFormat="1">
      <c r="A73" s="64"/>
      <c r="C73" s="60"/>
      <c r="D73" s="5"/>
    </row>
    <row r="74" spans="1:23" s="36" customFormat="1">
      <c r="A74" s="64"/>
      <c r="C74" s="60"/>
      <c r="D74" s="5"/>
    </row>
    <row r="75" spans="1:23" s="36" customFormat="1">
      <c r="C75" s="60"/>
      <c r="D75" s="5"/>
    </row>
    <row r="76" spans="1:23" s="36" customFormat="1">
      <c r="C76" s="60"/>
      <c r="D76" s="5"/>
    </row>
    <row r="77" spans="1:23" s="36" customFormat="1">
      <c r="C77" s="60"/>
      <c r="D77" s="5"/>
    </row>
    <row r="78" spans="1:23" s="36" customFormat="1">
      <c r="C78" s="60"/>
      <c r="D78" s="5"/>
    </row>
    <row r="79" spans="1:23" s="36" customFormat="1">
      <c r="C79" s="60"/>
      <c r="D79" s="5"/>
    </row>
    <row r="80" spans="1:23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  <row r="751" spans="3:4" s="36" customFormat="1">
      <c r="C751" s="60"/>
      <c r="D751" s="5"/>
    </row>
    <row r="752" spans="3:4" s="36" customFormat="1">
      <c r="C752" s="60"/>
      <c r="D752" s="5"/>
    </row>
    <row r="753" spans="3:4" s="36" customFormat="1">
      <c r="C753" s="60"/>
      <c r="D753" s="5"/>
    </row>
    <row r="754" spans="3:4" s="36" customFormat="1">
      <c r="C754" s="60"/>
      <c r="D754" s="5"/>
    </row>
    <row r="755" spans="3:4" s="36" customFormat="1">
      <c r="C755" s="60"/>
      <c r="D755" s="5"/>
    </row>
    <row r="756" spans="3:4" s="36" customFormat="1">
      <c r="C756" s="60"/>
      <c r="D756" s="5"/>
    </row>
    <row r="757" spans="3:4" s="36" customFormat="1">
      <c r="C757" s="60"/>
      <c r="D757" s="5"/>
    </row>
    <row r="758" spans="3:4" s="36" customFormat="1">
      <c r="C758" s="60"/>
      <c r="D758" s="5"/>
    </row>
    <row r="759" spans="3:4" s="36" customFormat="1">
      <c r="C759" s="60"/>
      <c r="D759" s="5"/>
    </row>
    <row r="760" spans="3:4" s="36" customFormat="1">
      <c r="C760" s="60"/>
      <c r="D760" s="5"/>
    </row>
    <row r="761" spans="3:4" s="36" customFormat="1">
      <c r="C761" s="60"/>
      <c r="D761" s="5"/>
    </row>
    <row r="762" spans="3:4" s="36" customFormat="1">
      <c r="C762" s="60"/>
      <c r="D762" s="5"/>
    </row>
    <row r="763" spans="3:4" s="36" customFormat="1">
      <c r="C763" s="60"/>
      <c r="D763" s="5"/>
    </row>
    <row r="764" spans="3:4" s="36" customFormat="1">
      <c r="C764" s="60"/>
      <c r="D764" s="5"/>
    </row>
    <row r="765" spans="3:4" s="36" customFormat="1">
      <c r="C765" s="60"/>
      <c r="D765" s="5"/>
    </row>
    <row r="766" spans="3:4" s="36" customFormat="1">
      <c r="C766" s="60"/>
      <c r="D766" s="5"/>
    </row>
    <row r="767" spans="3:4" s="36" customFormat="1">
      <c r="C767" s="60"/>
      <c r="D767" s="5"/>
    </row>
    <row r="768" spans="3:4" s="36" customFormat="1">
      <c r="C768" s="60"/>
      <c r="D768" s="5"/>
    </row>
    <row r="769" spans="3:4" s="36" customFormat="1">
      <c r="C769" s="60"/>
      <c r="D769" s="5"/>
    </row>
    <row r="770" spans="3:4" s="36" customFormat="1">
      <c r="C770" s="60"/>
      <c r="D770" s="5"/>
    </row>
    <row r="771" spans="3:4" s="36" customFormat="1">
      <c r="C771" s="60"/>
      <c r="D771" s="5"/>
    </row>
    <row r="772" spans="3:4" s="36" customFormat="1">
      <c r="C772" s="60"/>
      <c r="D772" s="5"/>
    </row>
    <row r="773" spans="3:4" s="36" customFormat="1">
      <c r="C773" s="60"/>
      <c r="D773" s="5"/>
    </row>
    <row r="774" spans="3:4" s="36" customFormat="1">
      <c r="C774" s="60"/>
      <c r="D774" s="5"/>
    </row>
    <row r="775" spans="3:4" s="36" customFormat="1">
      <c r="C775" s="60"/>
      <c r="D775" s="5"/>
    </row>
    <row r="776" spans="3:4" s="36" customFormat="1">
      <c r="C776" s="60"/>
      <c r="D776" s="5"/>
    </row>
    <row r="777" spans="3:4" s="36" customFormat="1">
      <c r="C777" s="60"/>
      <c r="D777" s="5"/>
    </row>
    <row r="778" spans="3:4" s="36" customFormat="1">
      <c r="C778" s="60"/>
      <c r="D778" s="5"/>
    </row>
    <row r="779" spans="3:4" s="36" customFormat="1">
      <c r="C779" s="60"/>
      <c r="D779" s="5"/>
    </row>
    <row r="780" spans="3:4" s="36" customFormat="1">
      <c r="C780" s="60"/>
      <c r="D780" s="5"/>
    </row>
    <row r="781" spans="3:4" s="36" customFormat="1">
      <c r="C781" s="60"/>
      <c r="D781" s="5"/>
    </row>
    <row r="782" spans="3:4" s="36" customFormat="1">
      <c r="C782" s="60"/>
      <c r="D782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728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Corporate Director - Communities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185</v>
      </c>
      <c r="C10" s="57" t="s">
        <v>0</v>
      </c>
      <c r="D10" s="28"/>
      <c r="E10" s="26"/>
      <c r="F10" s="26"/>
      <c r="G10" s="26"/>
    </row>
    <row r="11" spans="1:23" s="6" customFormat="1" ht="15" customHeight="1" thickBot="1">
      <c r="A11" s="25" t="s">
        <v>21</v>
      </c>
      <c r="B11" s="26">
        <v>274999.99999999994</v>
      </c>
      <c r="C11" s="57" t="s">
        <v>186</v>
      </c>
      <c r="D11" s="58" t="s">
        <v>187</v>
      </c>
      <c r="E11" s="26">
        <v>196099.99999999997</v>
      </c>
      <c r="F11" s="26">
        <v>0</v>
      </c>
      <c r="G11" s="26">
        <v>196099.99999999997</v>
      </c>
    </row>
    <row r="12" spans="1:23" s="6" customFormat="1" ht="15" customHeight="1" thickBot="1">
      <c r="A12" s="37"/>
      <c r="B12" s="31">
        <f>SUBTOTAL(9,B11:B11)</f>
        <v>274999.99999999994</v>
      </c>
      <c r="C12" s="59"/>
      <c r="D12" s="39" t="s">
        <v>184</v>
      </c>
      <c r="E12" s="31">
        <f>SUBTOTAL(9,E11:E11)</f>
        <v>196099.99999999997</v>
      </c>
      <c r="F12" s="31">
        <f>SUBTOTAL(9,F11:F11)</f>
        <v>0</v>
      </c>
      <c r="G12" s="31">
        <f>SUBTOTAL(9,G11:G11)</f>
        <v>196099.99999999997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s="36" customFormat="1">
      <c r="A13" s="14"/>
      <c r="C13" s="60"/>
      <c r="D13" s="5"/>
    </row>
    <row r="14" spans="1:23" s="36" customFormat="1">
      <c r="A14" s="14"/>
      <c r="C14" s="60"/>
      <c r="D14" s="5"/>
    </row>
    <row r="15" spans="1:23" s="62" customFormat="1">
      <c r="A15" s="61"/>
      <c r="D15" s="63"/>
    </row>
    <row r="16" spans="1:23" s="36" customFormat="1">
      <c r="A16" s="64"/>
      <c r="C16" s="60"/>
      <c r="D16" s="5"/>
    </row>
    <row r="17" spans="1:4" s="36" customFormat="1">
      <c r="A17" s="64"/>
      <c r="C17" s="60"/>
      <c r="D17" s="5"/>
    </row>
    <row r="18" spans="1:4" s="36" customFormat="1">
      <c r="A18" s="64"/>
      <c r="C18" s="60"/>
      <c r="D18" s="5"/>
    </row>
    <row r="19" spans="1:4" s="36" customFormat="1">
      <c r="A19" s="64"/>
      <c r="C19" s="60"/>
      <c r="D19" s="5"/>
    </row>
    <row r="20" spans="1:4" s="36" customFormat="1">
      <c r="A20" s="64"/>
      <c r="C20" s="60"/>
      <c r="D20" s="5"/>
    </row>
    <row r="21" spans="1:4" s="36" customFormat="1">
      <c r="C21" s="60"/>
      <c r="D21" s="5"/>
    </row>
    <row r="22" spans="1:4" s="36" customFormat="1">
      <c r="C22" s="60"/>
      <c r="D22" s="5"/>
    </row>
    <row r="23" spans="1:4" s="36" customFormat="1">
      <c r="C23" s="60"/>
      <c r="D23" s="5"/>
    </row>
    <row r="24" spans="1:4" s="36" customFormat="1">
      <c r="C24" s="60"/>
      <c r="D24" s="5"/>
    </row>
    <row r="25" spans="1:4" s="36" customFormat="1">
      <c r="C25" s="60"/>
      <c r="D25" s="5"/>
    </row>
    <row r="26" spans="1:4" s="36" customFormat="1">
      <c r="C26" s="60"/>
      <c r="D26" s="5"/>
    </row>
    <row r="27" spans="1:4" s="36" customFormat="1">
      <c r="C27" s="60"/>
      <c r="D27" s="5"/>
    </row>
    <row r="28" spans="1:4" s="36" customFormat="1">
      <c r="C28" s="60"/>
      <c r="D28" s="5"/>
    </row>
    <row r="29" spans="1:4" s="36" customFormat="1">
      <c r="C29" s="60"/>
      <c r="D29" s="5"/>
    </row>
    <row r="30" spans="1:4" s="36" customFormat="1">
      <c r="C30" s="60"/>
      <c r="D30" s="5"/>
    </row>
    <row r="31" spans="1:4" s="36" customFormat="1">
      <c r="C31" s="60"/>
      <c r="D31" s="5"/>
    </row>
    <row r="32" spans="1:4" s="36" customFormat="1">
      <c r="C32" s="60"/>
      <c r="D32" s="5"/>
    </row>
    <row r="33" spans="3:4" s="36" customFormat="1">
      <c r="C33" s="60"/>
      <c r="D33" s="5"/>
    </row>
    <row r="34" spans="3:4" s="36" customFormat="1">
      <c r="C34" s="60"/>
      <c r="D34" s="5"/>
    </row>
    <row r="35" spans="3:4" s="36" customFormat="1">
      <c r="C35" s="60"/>
      <c r="D35" s="5"/>
    </row>
    <row r="36" spans="3:4" s="36" customFormat="1">
      <c r="C36" s="60"/>
      <c r="D36" s="5"/>
    </row>
    <row r="37" spans="3:4" s="36" customFormat="1">
      <c r="C37" s="60"/>
      <c r="D37" s="5"/>
    </row>
    <row r="38" spans="3:4" s="36" customFormat="1">
      <c r="C38" s="60"/>
      <c r="D38" s="5"/>
    </row>
    <row r="39" spans="3:4" s="36" customFormat="1">
      <c r="C39" s="60"/>
      <c r="D39" s="5"/>
    </row>
    <row r="40" spans="3:4" s="36" customFormat="1">
      <c r="C40" s="60"/>
      <c r="D40" s="5"/>
    </row>
    <row r="41" spans="3:4" s="36" customFormat="1">
      <c r="C41" s="60"/>
      <c r="D41" s="5"/>
    </row>
    <row r="42" spans="3:4" s="36" customFormat="1">
      <c r="C42" s="60"/>
      <c r="D42" s="5"/>
    </row>
    <row r="43" spans="3:4" s="36" customFormat="1">
      <c r="C43" s="60"/>
      <c r="D43" s="5"/>
    </row>
    <row r="44" spans="3:4" s="36" customFormat="1">
      <c r="C44" s="60"/>
      <c r="D44" s="5"/>
    </row>
    <row r="45" spans="3:4" s="36" customFormat="1">
      <c r="C45" s="60"/>
      <c r="D45" s="5"/>
    </row>
    <row r="46" spans="3:4" s="36" customFormat="1">
      <c r="C46" s="60"/>
      <c r="D46" s="5"/>
    </row>
    <row r="47" spans="3:4" s="36" customFormat="1">
      <c r="C47" s="60"/>
      <c r="D47" s="5"/>
    </row>
    <row r="48" spans="3:4" s="36" customFormat="1">
      <c r="C48" s="60"/>
      <c r="D48" s="5"/>
    </row>
    <row r="49" spans="3:4" s="36" customFormat="1">
      <c r="C49" s="60"/>
      <c r="D49" s="5"/>
    </row>
    <row r="50" spans="3:4" s="36" customFormat="1">
      <c r="C50" s="60"/>
      <c r="D50" s="5"/>
    </row>
    <row r="51" spans="3:4" s="36" customFormat="1">
      <c r="C51" s="60"/>
      <c r="D51" s="5"/>
    </row>
    <row r="52" spans="3:4" s="36" customFormat="1">
      <c r="C52" s="60"/>
      <c r="D52" s="5"/>
    </row>
    <row r="53" spans="3:4" s="36" customFormat="1">
      <c r="C53" s="60"/>
      <c r="D53" s="5"/>
    </row>
    <row r="54" spans="3:4" s="36" customFormat="1">
      <c r="C54" s="60"/>
      <c r="D54" s="5"/>
    </row>
    <row r="55" spans="3:4" s="36" customFormat="1">
      <c r="C55" s="60"/>
      <c r="D55" s="5"/>
    </row>
    <row r="56" spans="3:4" s="36" customFormat="1">
      <c r="C56" s="60"/>
      <c r="D56" s="5"/>
    </row>
    <row r="57" spans="3:4" s="36" customFormat="1">
      <c r="C57" s="60"/>
      <c r="D57" s="5"/>
    </row>
    <row r="58" spans="3:4" s="36" customFormat="1">
      <c r="C58" s="60"/>
      <c r="D58" s="5"/>
    </row>
    <row r="59" spans="3:4" s="36" customFormat="1">
      <c r="C59" s="60"/>
      <c r="D59" s="5"/>
    </row>
    <row r="60" spans="3:4" s="36" customFormat="1">
      <c r="C60" s="60"/>
      <c r="D60" s="5"/>
    </row>
    <row r="61" spans="3:4" s="36" customFormat="1">
      <c r="C61" s="60"/>
      <c r="D61" s="5"/>
    </row>
    <row r="62" spans="3:4" s="36" customFormat="1">
      <c r="C62" s="60"/>
      <c r="D62" s="5"/>
    </row>
    <row r="63" spans="3:4" s="36" customFormat="1">
      <c r="C63" s="60"/>
      <c r="D63" s="5"/>
    </row>
    <row r="64" spans="3:4" s="36" customFormat="1">
      <c r="C64" s="60"/>
      <c r="D64" s="5"/>
    </row>
    <row r="65" spans="3:4" s="36" customFormat="1">
      <c r="C65" s="60"/>
      <c r="D65" s="5"/>
    </row>
    <row r="66" spans="3:4" s="36" customFormat="1">
      <c r="C66" s="60"/>
      <c r="D66" s="5"/>
    </row>
    <row r="67" spans="3:4" s="36" customFormat="1">
      <c r="C67" s="60"/>
      <c r="D67" s="5"/>
    </row>
    <row r="68" spans="3:4" s="36" customFormat="1">
      <c r="C68" s="60"/>
      <c r="D68" s="5"/>
    </row>
    <row r="69" spans="3:4" s="36" customFormat="1">
      <c r="C69" s="60"/>
      <c r="D69" s="5"/>
    </row>
    <row r="70" spans="3:4" s="36" customFormat="1">
      <c r="C70" s="60"/>
      <c r="D70" s="5"/>
    </row>
    <row r="71" spans="3:4" s="36" customFormat="1">
      <c r="C71" s="60"/>
      <c r="D71" s="5"/>
    </row>
    <row r="72" spans="3:4" s="36" customFormat="1">
      <c r="C72" s="60"/>
      <c r="D72" s="5"/>
    </row>
    <row r="73" spans="3:4" s="36" customFormat="1">
      <c r="C73" s="60"/>
      <c r="D73" s="5"/>
    </row>
    <row r="74" spans="3:4" s="36" customFormat="1">
      <c r="C74" s="60"/>
      <c r="D74" s="5"/>
    </row>
    <row r="75" spans="3:4" s="36" customFormat="1">
      <c r="C75" s="60"/>
      <c r="D75" s="5"/>
    </row>
    <row r="76" spans="3:4" s="36" customFormat="1">
      <c r="C76" s="60"/>
      <c r="D76" s="5"/>
    </row>
    <row r="77" spans="3:4" s="36" customFormat="1">
      <c r="C77" s="60"/>
      <c r="D77" s="5"/>
    </row>
    <row r="78" spans="3:4" s="36" customFormat="1">
      <c r="C78" s="60"/>
      <c r="D78" s="5"/>
    </row>
    <row r="79" spans="3:4" s="36" customFormat="1">
      <c r="C79" s="60"/>
      <c r="D79" s="5"/>
    </row>
    <row r="80" spans="3:4" s="36" customFormat="1">
      <c r="C80" s="60"/>
      <c r="D80" s="5"/>
    </row>
    <row r="81" spans="3:4" s="36" customFormat="1">
      <c r="C81" s="60"/>
      <c r="D81" s="5"/>
    </row>
    <row r="82" spans="3:4" s="36" customFormat="1">
      <c r="C82" s="60"/>
      <c r="D82" s="5"/>
    </row>
    <row r="83" spans="3:4" s="36" customFormat="1">
      <c r="C83" s="60"/>
      <c r="D83" s="5"/>
    </row>
    <row r="84" spans="3:4" s="36" customFormat="1">
      <c r="C84" s="60"/>
      <c r="D84" s="5"/>
    </row>
    <row r="85" spans="3:4" s="36" customFormat="1">
      <c r="C85" s="60"/>
      <c r="D85" s="5"/>
    </row>
    <row r="86" spans="3:4" s="36" customFormat="1">
      <c r="C86" s="60"/>
      <c r="D86" s="5"/>
    </row>
    <row r="87" spans="3:4" s="36" customFormat="1">
      <c r="C87" s="60"/>
      <c r="D87" s="5"/>
    </row>
    <row r="88" spans="3:4" s="36" customFormat="1">
      <c r="C88" s="60"/>
      <c r="D88" s="5"/>
    </row>
    <row r="89" spans="3:4" s="36" customFormat="1">
      <c r="C89" s="60"/>
      <c r="D89" s="5"/>
    </row>
    <row r="90" spans="3:4" s="36" customFormat="1">
      <c r="C90" s="60"/>
      <c r="D90" s="5"/>
    </row>
    <row r="91" spans="3:4" s="36" customFormat="1">
      <c r="C91" s="60"/>
      <c r="D91" s="5"/>
    </row>
    <row r="92" spans="3:4" s="36" customFormat="1">
      <c r="C92" s="60"/>
      <c r="D92" s="5"/>
    </row>
    <row r="93" spans="3:4" s="36" customFormat="1">
      <c r="C93" s="60"/>
      <c r="D93" s="5"/>
    </row>
    <row r="94" spans="3:4" s="36" customFormat="1">
      <c r="C94" s="60"/>
      <c r="D94" s="5"/>
    </row>
    <row r="95" spans="3:4" s="36" customFormat="1">
      <c r="C95" s="60"/>
      <c r="D95" s="5"/>
    </row>
    <row r="96" spans="3:4" s="36" customFormat="1">
      <c r="C96" s="60"/>
      <c r="D96" s="5"/>
    </row>
    <row r="97" spans="3:4" s="36" customFormat="1">
      <c r="C97" s="60"/>
      <c r="D97" s="5"/>
    </row>
    <row r="98" spans="3:4" s="36" customFormat="1">
      <c r="C98" s="60"/>
      <c r="D98" s="5"/>
    </row>
    <row r="99" spans="3:4" s="36" customFormat="1">
      <c r="C99" s="60"/>
      <c r="D99" s="5"/>
    </row>
    <row r="100" spans="3:4" s="36" customFormat="1">
      <c r="C100" s="60"/>
      <c r="D100" s="5"/>
    </row>
    <row r="101" spans="3:4" s="36" customFormat="1">
      <c r="C101" s="60"/>
      <c r="D101" s="5"/>
    </row>
    <row r="102" spans="3:4" s="36" customFormat="1">
      <c r="C102" s="60"/>
      <c r="D102" s="5"/>
    </row>
    <row r="103" spans="3:4" s="36" customFormat="1">
      <c r="C103" s="60"/>
      <c r="D103" s="5"/>
    </row>
    <row r="104" spans="3:4" s="36" customFormat="1">
      <c r="C104" s="60"/>
      <c r="D104" s="5"/>
    </row>
    <row r="105" spans="3:4" s="36" customFormat="1">
      <c r="C105" s="60"/>
      <c r="D105" s="5"/>
    </row>
    <row r="106" spans="3:4" s="36" customFormat="1">
      <c r="C106" s="60"/>
      <c r="D106" s="5"/>
    </row>
    <row r="107" spans="3:4" s="36" customFormat="1">
      <c r="C107" s="60"/>
      <c r="D107" s="5"/>
    </row>
    <row r="108" spans="3:4" s="36" customFormat="1">
      <c r="C108" s="60"/>
      <c r="D108" s="5"/>
    </row>
    <row r="109" spans="3:4" s="36" customFormat="1">
      <c r="C109" s="60"/>
      <c r="D109" s="5"/>
    </row>
    <row r="110" spans="3:4" s="36" customFormat="1">
      <c r="C110" s="60"/>
      <c r="D110" s="5"/>
    </row>
    <row r="111" spans="3:4" s="36" customFormat="1">
      <c r="C111" s="60"/>
      <c r="D111" s="5"/>
    </row>
    <row r="112" spans="3:4" s="36" customFormat="1">
      <c r="C112" s="60"/>
      <c r="D112" s="5"/>
    </row>
    <row r="113" spans="3:4" s="36" customFormat="1">
      <c r="C113" s="60"/>
      <c r="D113" s="5"/>
    </row>
    <row r="114" spans="3:4" s="36" customFormat="1">
      <c r="C114" s="60"/>
      <c r="D114" s="5"/>
    </row>
    <row r="115" spans="3:4" s="36" customFormat="1">
      <c r="C115" s="60"/>
      <c r="D115" s="5"/>
    </row>
    <row r="116" spans="3:4" s="36" customFormat="1">
      <c r="C116" s="60"/>
      <c r="D116" s="5"/>
    </row>
    <row r="117" spans="3:4" s="36" customFormat="1">
      <c r="C117" s="60"/>
      <c r="D117" s="5"/>
    </row>
    <row r="118" spans="3:4" s="36" customFormat="1">
      <c r="C118" s="60"/>
      <c r="D118" s="5"/>
    </row>
    <row r="119" spans="3:4" s="36" customFormat="1">
      <c r="C119" s="60"/>
      <c r="D119" s="5"/>
    </row>
    <row r="120" spans="3:4" s="36" customFormat="1">
      <c r="C120" s="60"/>
      <c r="D120" s="5"/>
    </row>
    <row r="121" spans="3:4" s="36" customFormat="1">
      <c r="C121" s="60"/>
      <c r="D121" s="5"/>
    </row>
    <row r="122" spans="3:4" s="36" customFormat="1">
      <c r="C122" s="60"/>
      <c r="D122" s="5"/>
    </row>
    <row r="123" spans="3:4" s="36" customFormat="1">
      <c r="C123" s="60"/>
      <c r="D123" s="5"/>
    </row>
    <row r="124" spans="3:4" s="36" customFormat="1">
      <c r="C124" s="60"/>
      <c r="D124" s="5"/>
    </row>
    <row r="125" spans="3:4" s="36" customFormat="1">
      <c r="C125" s="60"/>
      <c r="D125" s="5"/>
    </row>
    <row r="126" spans="3:4" s="36" customFormat="1">
      <c r="C126" s="60"/>
      <c r="D126" s="5"/>
    </row>
    <row r="127" spans="3:4" s="36" customFormat="1">
      <c r="C127" s="60"/>
      <c r="D127" s="5"/>
    </row>
    <row r="128" spans="3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W827"/>
  <sheetViews>
    <sheetView showGridLines="0" workbookViewId="0">
      <selection activeCell="P7" sqref="P7"/>
    </sheetView>
  </sheetViews>
  <sheetFormatPr defaultRowHeight="15"/>
  <cols>
    <col min="1" max="2" width="20.28515625" style="43" customWidth="1"/>
    <col min="3" max="3" width="7.7109375" style="65" customWidth="1"/>
    <col min="4" max="4" width="47.28515625" style="5" customWidth="1"/>
    <col min="5" max="7" width="16.42578125" style="43" customWidth="1"/>
    <col min="8" max="8" width="27.5703125" style="43" customWidth="1"/>
    <col min="9" max="16" width="15" style="43" customWidth="1"/>
    <col min="17" max="16384" width="9.140625" style="43"/>
  </cols>
  <sheetData>
    <row r="1" spans="1:23">
      <c r="A1" s="5"/>
      <c r="B1" s="5"/>
      <c r="C1" s="44"/>
      <c r="D1" s="45"/>
      <c r="E1" s="5"/>
      <c r="F1" s="5"/>
      <c r="G1" s="46"/>
      <c r="H1" s="47"/>
      <c r="I1" s="48"/>
      <c r="J1" s="49"/>
      <c r="K1" s="49"/>
      <c r="L1" s="50"/>
      <c r="M1" s="49"/>
      <c r="P1" s="51"/>
      <c r="S1" s="51"/>
      <c r="T1" s="51"/>
      <c r="U1" s="52"/>
      <c r="W1" s="53"/>
    </row>
    <row r="2" spans="1:23" s="5" customFormat="1" ht="15.75">
      <c r="A2" s="1"/>
      <c r="B2" s="3"/>
      <c r="C2" s="381"/>
      <c r="D2" s="382"/>
      <c r="E2" s="3"/>
      <c r="F2" s="383" t="s">
        <v>70</v>
      </c>
      <c r="G2" s="384"/>
    </row>
    <row r="3" spans="1:23" s="5" customFormat="1" ht="15.75">
      <c r="A3" s="7"/>
      <c r="B3" s="54" t="str">
        <f ca="1">OFFSET(C3,7,-1)</f>
        <v>2016/17 Budget Adult Social Care</v>
      </c>
      <c r="C3" s="10"/>
      <c r="D3" s="10"/>
      <c r="E3" s="8"/>
      <c r="F3" s="11"/>
      <c r="G3" s="2"/>
    </row>
    <row r="4" spans="1:23" s="5" customFormat="1" ht="16.5" thickBot="1">
      <c r="A4" s="14"/>
      <c r="B4" s="3"/>
      <c r="C4" s="54"/>
      <c r="D4" s="13"/>
      <c r="E4" s="3"/>
      <c r="F4" s="4"/>
      <c r="G4" s="2"/>
    </row>
    <row r="5" spans="1:23" s="18" customFormat="1" ht="15.75">
      <c r="A5" s="14"/>
      <c r="B5" s="15" t="s">
        <v>3</v>
      </c>
      <c r="C5" s="16"/>
      <c r="D5" s="17"/>
      <c r="E5" s="15" t="s">
        <v>4</v>
      </c>
      <c r="F5" s="15" t="s">
        <v>4</v>
      </c>
      <c r="G5" s="15" t="s">
        <v>4</v>
      </c>
    </row>
    <row r="6" spans="1:23" s="18" customFormat="1" ht="15.75">
      <c r="A6" s="14"/>
      <c r="B6" s="19" t="s">
        <v>5</v>
      </c>
      <c r="C6" s="55"/>
      <c r="D6" s="21"/>
      <c r="E6" s="19" t="s">
        <v>71</v>
      </c>
      <c r="F6" s="19" t="s">
        <v>71</v>
      </c>
      <c r="G6" s="19" t="s">
        <v>71</v>
      </c>
    </row>
    <row r="7" spans="1:23" s="18" customFormat="1" ht="15.75">
      <c r="A7" s="14"/>
      <c r="B7" s="19" t="s">
        <v>6</v>
      </c>
      <c r="C7" s="55"/>
      <c r="D7" s="21" t="s">
        <v>72</v>
      </c>
      <c r="E7" s="19" t="s">
        <v>6</v>
      </c>
      <c r="F7" s="19" t="s">
        <v>6</v>
      </c>
      <c r="G7" s="19" t="s">
        <v>6</v>
      </c>
    </row>
    <row r="8" spans="1:23" s="18" customFormat="1" ht="15.75">
      <c r="A8" s="14"/>
      <c r="B8" s="19" t="s">
        <v>8</v>
      </c>
      <c r="C8" s="55"/>
      <c r="D8" s="21"/>
      <c r="E8" s="19" t="s">
        <v>9</v>
      </c>
      <c r="F8" s="19" t="s">
        <v>10</v>
      </c>
      <c r="G8" s="19" t="s">
        <v>8</v>
      </c>
    </row>
    <row r="9" spans="1:23" s="5" customFormat="1" ht="13.5" thickBot="1">
      <c r="A9" s="14"/>
      <c r="B9" s="22" t="s">
        <v>11</v>
      </c>
      <c r="C9" s="56"/>
      <c r="D9" s="24"/>
      <c r="E9" s="22" t="s">
        <v>11</v>
      </c>
      <c r="F9" s="22" t="s">
        <v>11</v>
      </c>
      <c r="G9" s="22" t="s">
        <v>11</v>
      </c>
    </row>
    <row r="10" spans="1:23" s="6" customFormat="1" ht="2.25" customHeight="1">
      <c r="A10" s="25"/>
      <c r="B10" s="12" t="s">
        <v>188</v>
      </c>
      <c r="C10" s="57" t="s">
        <v>0</v>
      </c>
      <c r="D10" s="28"/>
      <c r="E10" s="26"/>
      <c r="F10" s="26"/>
      <c r="G10" s="26"/>
    </row>
    <row r="11" spans="1:23" s="6" customFormat="1" ht="15" customHeight="1">
      <c r="A11" s="25" t="s">
        <v>15</v>
      </c>
      <c r="B11" s="369">
        <v>86080</v>
      </c>
      <c r="C11" s="373" t="s">
        <v>189</v>
      </c>
      <c r="D11" s="374" t="s">
        <v>190</v>
      </c>
      <c r="E11" s="369">
        <v>64680</v>
      </c>
      <c r="F11" s="369">
        <v>-12260</v>
      </c>
      <c r="G11" s="369">
        <v>52420</v>
      </c>
    </row>
    <row r="12" spans="1:23" s="6" customFormat="1" ht="15" customHeight="1">
      <c r="A12" s="25" t="s">
        <v>15</v>
      </c>
      <c r="B12" s="369">
        <v>111349.99999999999</v>
      </c>
      <c r="C12" s="373" t="s">
        <v>191</v>
      </c>
      <c r="D12" s="374" t="s">
        <v>192</v>
      </c>
      <c r="E12" s="369">
        <v>152610</v>
      </c>
      <c r="F12" s="369">
        <v>-100190.00000000003</v>
      </c>
      <c r="G12" s="369">
        <v>52419.999999999971</v>
      </c>
    </row>
    <row r="13" spans="1:23" s="6" customFormat="1" ht="15" customHeight="1">
      <c r="A13" s="25" t="s">
        <v>15</v>
      </c>
      <c r="B13" s="369">
        <v>907769.99999999977</v>
      </c>
      <c r="C13" s="373" t="s">
        <v>193</v>
      </c>
      <c r="D13" s="374" t="s">
        <v>194</v>
      </c>
      <c r="E13" s="369">
        <v>895809.99999999988</v>
      </c>
      <c r="F13" s="369">
        <v>-59809.999999999985</v>
      </c>
      <c r="G13" s="369">
        <v>835999.99999999988</v>
      </c>
    </row>
    <row r="14" spans="1:23" s="6" customFormat="1" ht="15" customHeight="1">
      <c r="A14" s="25" t="s">
        <v>15</v>
      </c>
      <c r="B14" s="369">
        <v>737280</v>
      </c>
      <c r="C14" s="373" t="s">
        <v>195</v>
      </c>
      <c r="D14" s="374" t="s">
        <v>196</v>
      </c>
      <c r="E14" s="369">
        <v>630320</v>
      </c>
      <c r="F14" s="369">
        <v>-63159.999999999993</v>
      </c>
      <c r="G14" s="369">
        <v>567160</v>
      </c>
    </row>
    <row r="15" spans="1:23" s="6" customFormat="1" ht="15" customHeight="1">
      <c r="A15" s="25" t="s">
        <v>15</v>
      </c>
      <c r="B15" s="369">
        <v>122540</v>
      </c>
      <c r="C15" s="373" t="s">
        <v>197</v>
      </c>
      <c r="D15" s="374" t="s">
        <v>198</v>
      </c>
      <c r="E15" s="369">
        <v>67640.000000000015</v>
      </c>
      <c r="F15" s="369">
        <v>-21070</v>
      </c>
      <c r="G15" s="369">
        <v>46570.000000000015</v>
      </c>
    </row>
    <row r="16" spans="1:23" s="6" customFormat="1" ht="15" customHeight="1">
      <c r="A16" s="25" t="s">
        <v>15</v>
      </c>
      <c r="B16" s="369">
        <v>301800</v>
      </c>
      <c r="C16" s="373" t="s">
        <v>199</v>
      </c>
      <c r="D16" s="374" t="s">
        <v>200</v>
      </c>
      <c r="E16" s="369">
        <v>259280</v>
      </c>
      <c r="F16" s="369">
        <v>-15880</v>
      </c>
      <c r="G16" s="369">
        <v>243400</v>
      </c>
    </row>
    <row r="17" spans="1:7" s="6" customFormat="1" ht="15" customHeight="1">
      <c r="A17" s="25" t="s">
        <v>15</v>
      </c>
      <c r="B17" s="369">
        <v>48369.999999999993</v>
      </c>
      <c r="C17" s="373" t="s">
        <v>201</v>
      </c>
      <c r="D17" s="374" t="s">
        <v>202</v>
      </c>
      <c r="E17" s="369">
        <v>48370</v>
      </c>
      <c r="F17" s="369">
        <v>0</v>
      </c>
      <c r="G17" s="369">
        <v>48370</v>
      </c>
    </row>
    <row r="18" spans="1:7" s="6" customFormat="1" ht="15" customHeight="1">
      <c r="A18" s="25" t="s">
        <v>15</v>
      </c>
      <c r="B18" s="369">
        <v>1266560</v>
      </c>
      <c r="C18" s="373" t="s">
        <v>203</v>
      </c>
      <c r="D18" s="374" t="s">
        <v>204</v>
      </c>
      <c r="E18" s="369">
        <v>1695900</v>
      </c>
      <c r="F18" s="369">
        <v>-815809.99999999988</v>
      </c>
      <c r="G18" s="369">
        <v>880090.00000000012</v>
      </c>
    </row>
    <row r="19" spans="1:7" s="6" customFormat="1" ht="15" customHeight="1">
      <c r="A19" s="25" t="s">
        <v>15</v>
      </c>
      <c r="B19" s="369">
        <v>427690.00000000017</v>
      </c>
      <c r="C19" s="373" t="s">
        <v>205</v>
      </c>
      <c r="D19" s="374" t="s">
        <v>206</v>
      </c>
      <c r="E19" s="369">
        <v>969459.99999999977</v>
      </c>
      <c r="F19" s="369">
        <v>-539900</v>
      </c>
      <c r="G19" s="369">
        <v>429559.99999999977</v>
      </c>
    </row>
    <row r="20" spans="1:7" s="6" customFormat="1" ht="15" customHeight="1">
      <c r="A20" s="25" t="s">
        <v>15</v>
      </c>
      <c r="B20" s="369">
        <v>520550.00000000023</v>
      </c>
      <c r="C20" s="373" t="s">
        <v>207</v>
      </c>
      <c r="D20" s="374" t="s">
        <v>208</v>
      </c>
      <c r="E20" s="369">
        <v>526919.99999999988</v>
      </c>
      <c r="F20" s="369">
        <v>-69109.999999999985</v>
      </c>
      <c r="G20" s="369">
        <v>457809.99999999988</v>
      </c>
    </row>
    <row r="21" spans="1:7" s="6" customFormat="1" ht="15" customHeight="1">
      <c r="A21" s="25" t="s">
        <v>15</v>
      </c>
      <c r="B21" s="369">
        <v>3025100</v>
      </c>
      <c r="C21" s="373" t="s">
        <v>209</v>
      </c>
      <c r="D21" s="374" t="s">
        <v>210</v>
      </c>
      <c r="E21" s="369">
        <v>3803190.0000000005</v>
      </c>
      <c r="F21" s="369">
        <v>-1291990</v>
      </c>
      <c r="G21" s="369">
        <v>2511200.0000000005</v>
      </c>
    </row>
    <row r="22" spans="1:7" s="6" customFormat="1" ht="15" customHeight="1">
      <c r="A22" s="25" t="s">
        <v>15</v>
      </c>
      <c r="B22" s="369">
        <v>595030</v>
      </c>
      <c r="C22" s="373" t="s">
        <v>211</v>
      </c>
      <c r="D22" s="374" t="s">
        <v>212</v>
      </c>
      <c r="E22" s="369">
        <v>749820</v>
      </c>
      <c r="F22" s="369">
        <v>-183360.00000000003</v>
      </c>
      <c r="G22" s="369">
        <v>566460</v>
      </c>
    </row>
    <row r="23" spans="1:7" s="6" customFormat="1" ht="15" customHeight="1">
      <c r="A23" s="25" t="s">
        <v>15</v>
      </c>
      <c r="B23" s="369">
        <v>201409.99999999994</v>
      </c>
      <c r="C23" s="373" t="s">
        <v>213</v>
      </c>
      <c r="D23" s="374" t="s">
        <v>214</v>
      </c>
      <c r="E23" s="369">
        <v>196540.00000000003</v>
      </c>
      <c r="F23" s="369">
        <v>-14780</v>
      </c>
      <c r="G23" s="369">
        <v>181760.00000000003</v>
      </c>
    </row>
    <row r="24" spans="1:7" s="6" customFormat="1" ht="15" customHeight="1">
      <c r="A24" s="25" t="s">
        <v>15</v>
      </c>
      <c r="B24" s="369">
        <v>23160</v>
      </c>
      <c r="C24" s="373" t="s">
        <v>215</v>
      </c>
      <c r="D24" s="374" t="s">
        <v>216</v>
      </c>
      <c r="E24" s="369">
        <v>23159.999999999996</v>
      </c>
      <c r="F24" s="369">
        <v>0</v>
      </c>
      <c r="G24" s="369">
        <v>23159.999999999996</v>
      </c>
    </row>
    <row r="25" spans="1:7" s="6" customFormat="1" ht="15" customHeight="1">
      <c r="A25" s="25" t="s">
        <v>15</v>
      </c>
      <c r="B25" s="369">
        <v>13250</v>
      </c>
      <c r="C25" s="373" t="s">
        <v>217</v>
      </c>
      <c r="D25" s="374" t="s">
        <v>218</v>
      </c>
      <c r="E25" s="369">
        <v>13250</v>
      </c>
      <c r="F25" s="369">
        <v>0</v>
      </c>
      <c r="G25" s="369">
        <v>13250</v>
      </c>
    </row>
    <row r="26" spans="1:7" s="6" customFormat="1" ht="15" customHeight="1">
      <c r="A26" s="25" t="s">
        <v>15</v>
      </c>
      <c r="B26" s="369">
        <v>18670</v>
      </c>
      <c r="C26" s="373" t="s">
        <v>219</v>
      </c>
      <c r="D26" s="374" t="s">
        <v>220</v>
      </c>
      <c r="E26" s="369">
        <v>28460</v>
      </c>
      <c r="F26" s="369">
        <v>-19.999999999999996</v>
      </c>
      <c r="G26" s="369">
        <v>28440</v>
      </c>
    </row>
    <row r="27" spans="1:7" s="6" customFormat="1" ht="15" customHeight="1">
      <c r="A27" s="25" t="s">
        <v>15</v>
      </c>
      <c r="B27" s="369">
        <v>14270</v>
      </c>
      <c r="C27" s="373" t="s">
        <v>221</v>
      </c>
      <c r="D27" s="374" t="s">
        <v>222</v>
      </c>
      <c r="E27" s="369">
        <v>6830.0000000000009</v>
      </c>
      <c r="F27" s="369">
        <v>0</v>
      </c>
      <c r="G27" s="369">
        <v>6830.0000000000009</v>
      </c>
    </row>
    <row r="28" spans="1:7" s="6" customFormat="1" ht="15" customHeight="1">
      <c r="A28" s="25" t="s">
        <v>15</v>
      </c>
      <c r="B28" s="369">
        <v>99.999999999999986</v>
      </c>
      <c r="C28" s="373" t="s">
        <v>223</v>
      </c>
      <c r="D28" s="374" t="s">
        <v>224</v>
      </c>
      <c r="E28" s="369">
        <v>99.999999999999986</v>
      </c>
      <c r="F28" s="369">
        <v>0</v>
      </c>
      <c r="G28" s="369">
        <v>99.999999999999986</v>
      </c>
    </row>
    <row r="29" spans="1:7" s="6" customFormat="1" ht="15" customHeight="1">
      <c r="A29" s="25" t="s">
        <v>15</v>
      </c>
      <c r="B29" s="369">
        <v>0</v>
      </c>
      <c r="C29" s="373" t="s">
        <v>225</v>
      </c>
      <c r="D29" s="374" t="s">
        <v>226</v>
      </c>
      <c r="E29" s="369">
        <v>3159.9999999999991</v>
      </c>
      <c r="F29" s="369">
        <v>-3159.9999999999991</v>
      </c>
      <c r="G29" s="369">
        <v>0</v>
      </c>
    </row>
    <row r="30" spans="1:7" s="6" customFormat="1" ht="15" customHeight="1">
      <c r="A30" s="25" t="s">
        <v>15</v>
      </c>
      <c r="B30" s="369">
        <v>3279.9999999999968</v>
      </c>
      <c r="C30" s="373" t="s">
        <v>227</v>
      </c>
      <c r="D30" s="374" t="s">
        <v>228</v>
      </c>
      <c r="E30" s="369">
        <v>23559.999999999996</v>
      </c>
      <c r="F30" s="369">
        <v>-3519.9999999999995</v>
      </c>
      <c r="G30" s="369">
        <v>20039.999999999996</v>
      </c>
    </row>
    <row r="31" spans="1:7" s="6" customFormat="1" ht="15" customHeight="1">
      <c r="A31" s="25" t="s">
        <v>15</v>
      </c>
      <c r="B31" s="369">
        <v>49290.000000000007</v>
      </c>
      <c r="C31" s="373" t="s">
        <v>229</v>
      </c>
      <c r="D31" s="374" t="s">
        <v>230</v>
      </c>
      <c r="E31" s="369">
        <v>32380.000000000007</v>
      </c>
      <c r="F31" s="369">
        <v>0</v>
      </c>
      <c r="G31" s="369">
        <v>32380.000000000007</v>
      </c>
    </row>
    <row r="32" spans="1:7" s="6" customFormat="1" ht="15" customHeight="1">
      <c r="A32" s="25" t="s">
        <v>15</v>
      </c>
      <c r="B32" s="369">
        <v>0</v>
      </c>
      <c r="C32" s="373" t="s">
        <v>231</v>
      </c>
      <c r="D32" s="374" t="s">
        <v>232</v>
      </c>
      <c r="E32" s="369">
        <v>30199.999999999993</v>
      </c>
      <c r="F32" s="369">
        <v>-9809.9999999999982</v>
      </c>
      <c r="G32" s="369">
        <v>20389.999999999993</v>
      </c>
    </row>
    <row r="33" spans="1:7" s="6" customFormat="1" ht="15" customHeight="1">
      <c r="A33" s="25" t="s">
        <v>15</v>
      </c>
      <c r="B33" s="369">
        <v>61000.000000000007</v>
      </c>
      <c r="C33" s="373" t="s">
        <v>233</v>
      </c>
      <c r="D33" s="374" t="s">
        <v>234</v>
      </c>
      <c r="E33" s="369">
        <v>45430</v>
      </c>
      <c r="F33" s="369">
        <v>-6980.0000000000009</v>
      </c>
      <c r="G33" s="369">
        <v>38450</v>
      </c>
    </row>
    <row r="34" spans="1:7" s="6" customFormat="1" ht="15" customHeight="1">
      <c r="A34" s="25" t="s">
        <v>15</v>
      </c>
      <c r="B34" s="369">
        <v>66470</v>
      </c>
      <c r="C34" s="373" t="s">
        <v>235</v>
      </c>
      <c r="D34" s="374" t="s">
        <v>236</v>
      </c>
      <c r="E34" s="369">
        <v>28760.000000000007</v>
      </c>
      <c r="F34" s="369">
        <v>-4840.0000000000018</v>
      </c>
      <c r="G34" s="369">
        <v>23920.000000000007</v>
      </c>
    </row>
    <row r="35" spans="1:7" s="6" customFormat="1" ht="15" customHeight="1">
      <c r="A35" s="25" t="s">
        <v>15</v>
      </c>
      <c r="B35" s="369">
        <v>44300</v>
      </c>
      <c r="C35" s="373" t="s">
        <v>237</v>
      </c>
      <c r="D35" s="374" t="s">
        <v>238</v>
      </c>
      <c r="E35" s="369">
        <v>27690.000000000004</v>
      </c>
      <c r="F35" s="369">
        <v>-3909.9999999999991</v>
      </c>
      <c r="G35" s="369">
        <v>23780.000000000004</v>
      </c>
    </row>
    <row r="36" spans="1:7" s="6" customFormat="1" ht="15" customHeight="1">
      <c r="A36" s="25" t="s">
        <v>15</v>
      </c>
      <c r="B36" s="369">
        <v>34310</v>
      </c>
      <c r="C36" s="373" t="s">
        <v>239</v>
      </c>
      <c r="D36" s="374" t="s">
        <v>240</v>
      </c>
      <c r="E36" s="369">
        <v>36710</v>
      </c>
      <c r="F36" s="369">
        <v>-8770</v>
      </c>
      <c r="G36" s="369">
        <v>27940</v>
      </c>
    </row>
    <row r="37" spans="1:7" s="6" customFormat="1" ht="15" customHeight="1">
      <c r="A37" s="25" t="s">
        <v>15</v>
      </c>
      <c r="B37" s="369">
        <v>1023249.9999999998</v>
      </c>
      <c r="C37" s="373" t="s">
        <v>241</v>
      </c>
      <c r="D37" s="374" t="s">
        <v>242</v>
      </c>
      <c r="E37" s="369">
        <v>2364660</v>
      </c>
      <c r="F37" s="369">
        <v>-901320</v>
      </c>
      <c r="G37" s="369">
        <v>1463340</v>
      </c>
    </row>
    <row r="38" spans="1:7" s="6" customFormat="1" ht="15" customHeight="1">
      <c r="A38" s="25" t="s">
        <v>15</v>
      </c>
      <c r="B38" s="369">
        <v>984030</v>
      </c>
      <c r="C38" s="373" t="s">
        <v>243</v>
      </c>
      <c r="D38" s="374" t="s">
        <v>244</v>
      </c>
      <c r="E38" s="369">
        <v>2224490</v>
      </c>
      <c r="F38" s="369">
        <v>-830660.00000000023</v>
      </c>
      <c r="G38" s="369">
        <v>1393829.9999999998</v>
      </c>
    </row>
    <row r="39" spans="1:7" s="6" customFormat="1" ht="15" customHeight="1">
      <c r="A39" s="25" t="s">
        <v>15</v>
      </c>
      <c r="B39" s="369">
        <v>596110</v>
      </c>
      <c r="C39" s="373" t="s">
        <v>245</v>
      </c>
      <c r="D39" s="374" t="s">
        <v>246</v>
      </c>
      <c r="E39" s="369">
        <v>604330</v>
      </c>
      <c r="F39" s="369">
        <v>-54010.000000000015</v>
      </c>
      <c r="G39" s="369">
        <v>550320</v>
      </c>
    </row>
    <row r="40" spans="1:7" s="6" customFormat="1" ht="15" customHeight="1">
      <c r="A40" s="25" t="s">
        <v>15</v>
      </c>
      <c r="B40" s="369">
        <v>1767859.9999999995</v>
      </c>
      <c r="C40" s="373" t="s">
        <v>247</v>
      </c>
      <c r="D40" s="374" t="s">
        <v>248</v>
      </c>
      <c r="E40" s="369">
        <v>2136870</v>
      </c>
      <c r="F40" s="369">
        <v>-516029.99999999994</v>
      </c>
      <c r="G40" s="369">
        <v>1620840</v>
      </c>
    </row>
    <row r="41" spans="1:7" s="6" customFormat="1" ht="15" customHeight="1">
      <c r="A41" s="25" t="s">
        <v>15</v>
      </c>
      <c r="B41" s="369">
        <v>220579.99999999991</v>
      </c>
      <c r="C41" s="373" t="s">
        <v>249</v>
      </c>
      <c r="D41" s="374" t="s">
        <v>250</v>
      </c>
      <c r="E41" s="369">
        <v>264299.99999999994</v>
      </c>
      <c r="F41" s="369">
        <v>-108630.00000000001</v>
      </c>
      <c r="G41" s="369">
        <v>155669.99999999994</v>
      </c>
    </row>
    <row r="42" spans="1:7" s="6" customFormat="1" ht="15" customHeight="1">
      <c r="A42" s="25" t="s">
        <v>15</v>
      </c>
      <c r="B42" s="369">
        <v>97099.999999999985</v>
      </c>
      <c r="C42" s="373" t="s">
        <v>251</v>
      </c>
      <c r="D42" s="374" t="s">
        <v>252</v>
      </c>
      <c r="E42" s="369">
        <v>101680.00000000001</v>
      </c>
      <c r="F42" s="369">
        <v>-11690.000000000002</v>
      </c>
      <c r="G42" s="369">
        <v>89990.000000000015</v>
      </c>
    </row>
    <row r="43" spans="1:7" s="6" customFormat="1" ht="15" customHeight="1">
      <c r="A43" s="25" t="s">
        <v>15</v>
      </c>
      <c r="B43" s="369">
        <v>10000</v>
      </c>
      <c r="C43" s="373" t="s">
        <v>253</v>
      </c>
      <c r="D43" s="374" t="s">
        <v>254</v>
      </c>
      <c r="E43" s="369">
        <v>10000</v>
      </c>
      <c r="F43" s="369">
        <v>0</v>
      </c>
      <c r="G43" s="369">
        <v>10000</v>
      </c>
    </row>
    <row r="44" spans="1:7" s="6" customFormat="1" ht="15" customHeight="1">
      <c r="A44" s="25" t="s">
        <v>15</v>
      </c>
      <c r="B44" s="369">
        <v>94610.000000000015</v>
      </c>
      <c r="C44" s="373" t="s">
        <v>255</v>
      </c>
      <c r="D44" s="374" t="s">
        <v>256</v>
      </c>
      <c r="E44" s="369">
        <v>63520.000000000007</v>
      </c>
      <c r="F44" s="369">
        <v>-5010</v>
      </c>
      <c r="G44" s="369">
        <v>58510.000000000007</v>
      </c>
    </row>
    <row r="45" spans="1:7" s="6" customFormat="1" ht="15" customHeight="1">
      <c r="A45" s="25" t="s">
        <v>15</v>
      </c>
      <c r="B45" s="369">
        <v>5387040</v>
      </c>
      <c r="C45" s="373" t="s">
        <v>257</v>
      </c>
      <c r="D45" s="374" t="s">
        <v>258</v>
      </c>
      <c r="E45" s="369">
        <v>5486829.9999999991</v>
      </c>
      <c r="F45" s="369">
        <v>-343590</v>
      </c>
      <c r="G45" s="369">
        <v>5143239.9999999991</v>
      </c>
    </row>
    <row r="46" spans="1:7" s="6" customFormat="1" ht="15" customHeight="1">
      <c r="A46" s="25" t="s">
        <v>15</v>
      </c>
      <c r="B46" s="369">
        <v>332790.00000000012</v>
      </c>
      <c r="C46" s="373" t="s">
        <v>259</v>
      </c>
      <c r="D46" s="374" t="s">
        <v>260</v>
      </c>
      <c r="E46" s="369">
        <v>515890.00000000012</v>
      </c>
      <c r="F46" s="369">
        <v>-183099.99999999997</v>
      </c>
      <c r="G46" s="369">
        <v>332790.00000000012</v>
      </c>
    </row>
    <row r="47" spans="1:7" s="6" customFormat="1" ht="15" customHeight="1">
      <c r="A47" s="25" t="s">
        <v>15</v>
      </c>
      <c r="B47" s="369">
        <v>696880</v>
      </c>
      <c r="C47" s="373" t="s">
        <v>261</v>
      </c>
      <c r="D47" s="374" t="s">
        <v>262</v>
      </c>
      <c r="E47" s="369">
        <v>898070</v>
      </c>
      <c r="F47" s="369">
        <v>-55319.999999999993</v>
      </c>
      <c r="G47" s="369">
        <v>842750</v>
      </c>
    </row>
    <row r="48" spans="1:7" s="6" customFormat="1" ht="15" customHeight="1">
      <c r="A48" s="25" t="s">
        <v>15</v>
      </c>
      <c r="B48" s="369">
        <v>11940.000000000002</v>
      </c>
      <c r="C48" s="373" t="s">
        <v>263</v>
      </c>
      <c r="D48" s="374" t="s">
        <v>264</v>
      </c>
      <c r="E48" s="369">
        <v>17920.000000000004</v>
      </c>
      <c r="F48" s="369">
        <v>-350.00000000000006</v>
      </c>
      <c r="G48" s="369">
        <v>17570.000000000004</v>
      </c>
    </row>
    <row r="49" spans="1:7" s="6" customFormat="1" ht="15" customHeight="1">
      <c r="A49" s="25" t="s">
        <v>15</v>
      </c>
      <c r="B49" s="369">
        <v>3960600</v>
      </c>
      <c r="C49" s="373" t="s">
        <v>265</v>
      </c>
      <c r="D49" s="374" t="s">
        <v>266</v>
      </c>
      <c r="E49" s="369">
        <v>4218600</v>
      </c>
      <c r="F49" s="369">
        <v>-318699.99999999994</v>
      </c>
      <c r="G49" s="369">
        <v>3899900</v>
      </c>
    </row>
    <row r="50" spans="1:7" s="6" customFormat="1" ht="15" customHeight="1">
      <c r="A50" s="25" t="s">
        <v>15</v>
      </c>
      <c r="B50" s="369">
        <v>571780</v>
      </c>
      <c r="C50" s="373" t="s">
        <v>267</v>
      </c>
      <c r="D50" s="374" t="s">
        <v>268</v>
      </c>
      <c r="E50" s="369">
        <v>694890</v>
      </c>
      <c r="F50" s="369">
        <v>-108250</v>
      </c>
      <c r="G50" s="369">
        <v>586640</v>
      </c>
    </row>
    <row r="51" spans="1:7" s="6" customFormat="1" ht="15" customHeight="1">
      <c r="A51" s="25" t="s">
        <v>15</v>
      </c>
      <c r="B51" s="369">
        <v>349279.99999999994</v>
      </c>
      <c r="C51" s="373" t="s">
        <v>269</v>
      </c>
      <c r="D51" s="374" t="s">
        <v>270</v>
      </c>
      <c r="E51" s="369">
        <v>758280</v>
      </c>
      <c r="F51" s="369">
        <v>-9000</v>
      </c>
      <c r="G51" s="369">
        <v>749280</v>
      </c>
    </row>
    <row r="52" spans="1:7" s="6" customFormat="1" ht="15" customHeight="1">
      <c r="A52" s="25" t="s">
        <v>15</v>
      </c>
      <c r="B52" s="369">
        <v>73789.999999999985</v>
      </c>
      <c r="C52" s="373" t="s">
        <v>271</v>
      </c>
      <c r="D52" s="374" t="s">
        <v>272</v>
      </c>
      <c r="E52" s="369">
        <v>67250</v>
      </c>
      <c r="F52" s="369">
        <v>-13119.999999999996</v>
      </c>
      <c r="G52" s="369">
        <v>54130</v>
      </c>
    </row>
    <row r="53" spans="1:7" s="6" customFormat="1" ht="15" customHeight="1">
      <c r="A53" s="25" t="s">
        <v>15</v>
      </c>
      <c r="B53" s="369">
        <v>856179.99999999977</v>
      </c>
      <c r="C53" s="373" t="s">
        <v>273</v>
      </c>
      <c r="D53" s="374" t="s">
        <v>274</v>
      </c>
      <c r="E53" s="369">
        <v>1025559.9999999998</v>
      </c>
      <c r="F53" s="369">
        <v>-121719.99999999999</v>
      </c>
      <c r="G53" s="369">
        <v>903839.99999999977</v>
      </c>
    </row>
    <row r="54" spans="1:7" s="6" customFormat="1" ht="15" customHeight="1">
      <c r="A54" s="25" t="s">
        <v>15</v>
      </c>
      <c r="B54" s="369">
        <v>14450.000000000002</v>
      </c>
      <c r="C54" s="373" t="s">
        <v>275</v>
      </c>
      <c r="D54" s="374" t="s">
        <v>276</v>
      </c>
      <c r="E54" s="369">
        <v>12130.000000000004</v>
      </c>
      <c r="F54" s="369">
        <v>-259.99999999999989</v>
      </c>
      <c r="G54" s="369">
        <v>11870.000000000004</v>
      </c>
    </row>
    <row r="55" spans="1:7" s="6" customFormat="1" ht="15" customHeight="1">
      <c r="A55" s="25" t="s">
        <v>15</v>
      </c>
      <c r="B55" s="369">
        <v>29890.000000000007</v>
      </c>
      <c r="C55" s="373" t="s">
        <v>277</v>
      </c>
      <c r="D55" s="374" t="s">
        <v>278</v>
      </c>
      <c r="E55" s="369">
        <v>5000</v>
      </c>
      <c r="F55" s="369">
        <v>-5000</v>
      </c>
      <c r="G55" s="369">
        <v>0</v>
      </c>
    </row>
    <row r="56" spans="1:7" s="6" customFormat="1" ht="15" customHeight="1">
      <c r="A56" s="25" t="s">
        <v>15</v>
      </c>
      <c r="B56" s="369">
        <v>235360</v>
      </c>
      <c r="C56" s="373" t="s">
        <v>279</v>
      </c>
      <c r="D56" s="374" t="s">
        <v>280</v>
      </c>
      <c r="E56" s="369">
        <v>274300.00000000006</v>
      </c>
      <c r="F56" s="369">
        <v>-34170</v>
      </c>
      <c r="G56" s="369">
        <v>240130.00000000006</v>
      </c>
    </row>
    <row r="57" spans="1:7" s="6" customFormat="1" ht="15" customHeight="1">
      <c r="A57" s="25" t="s">
        <v>15</v>
      </c>
      <c r="B57" s="369">
        <v>58099.999999999985</v>
      </c>
      <c r="C57" s="373" t="s">
        <v>281</v>
      </c>
      <c r="D57" s="374" t="s">
        <v>282</v>
      </c>
      <c r="E57" s="369">
        <v>65810</v>
      </c>
      <c r="F57" s="369">
        <v>-4480</v>
      </c>
      <c r="G57" s="369">
        <v>61330</v>
      </c>
    </row>
    <row r="58" spans="1:7" s="6" customFormat="1" ht="15" customHeight="1">
      <c r="A58" s="25" t="s">
        <v>15</v>
      </c>
      <c r="B58" s="369">
        <v>0</v>
      </c>
      <c r="C58" s="373" t="s">
        <v>283</v>
      </c>
      <c r="D58" s="374" t="s">
        <v>284</v>
      </c>
      <c r="E58" s="369">
        <v>16780</v>
      </c>
      <c r="F58" s="369">
        <v>0</v>
      </c>
      <c r="G58" s="369">
        <v>16780</v>
      </c>
    </row>
    <row r="59" spans="1:7" s="6" customFormat="1" ht="15" customHeight="1">
      <c r="A59" s="25" t="s">
        <v>15</v>
      </c>
      <c r="B59" s="369">
        <v>303230.00000000006</v>
      </c>
      <c r="C59" s="373" t="s">
        <v>285</v>
      </c>
      <c r="D59" s="374" t="s">
        <v>286</v>
      </c>
      <c r="E59" s="369">
        <v>227160.00000000006</v>
      </c>
      <c r="F59" s="369">
        <v>-5190</v>
      </c>
      <c r="G59" s="369">
        <v>221970.00000000006</v>
      </c>
    </row>
    <row r="60" spans="1:7" s="6" customFormat="1" ht="15" customHeight="1">
      <c r="A60" s="25" t="s">
        <v>15</v>
      </c>
      <c r="B60" s="369">
        <v>17409.999999999996</v>
      </c>
      <c r="C60" s="373" t="s">
        <v>287</v>
      </c>
      <c r="D60" s="374" t="s">
        <v>288</v>
      </c>
      <c r="E60" s="369">
        <v>15410.000000000002</v>
      </c>
      <c r="F60" s="369">
        <v>-1940</v>
      </c>
      <c r="G60" s="369">
        <v>13470.000000000002</v>
      </c>
    </row>
    <row r="61" spans="1:7" s="6" customFormat="1" ht="15" customHeight="1">
      <c r="A61" s="25" t="s">
        <v>15</v>
      </c>
      <c r="B61" s="369">
        <v>23249.999999999993</v>
      </c>
      <c r="C61" s="373" t="s">
        <v>289</v>
      </c>
      <c r="D61" s="374" t="s">
        <v>290</v>
      </c>
      <c r="E61" s="369">
        <v>36960</v>
      </c>
      <c r="F61" s="369">
        <v>-5100.0000000000009</v>
      </c>
      <c r="G61" s="369">
        <v>31860</v>
      </c>
    </row>
    <row r="62" spans="1:7" s="6" customFormat="1" ht="15" customHeight="1">
      <c r="A62" s="25" t="s">
        <v>15</v>
      </c>
      <c r="B62" s="369">
        <v>454890</v>
      </c>
      <c r="C62" s="373" t="s">
        <v>291</v>
      </c>
      <c r="D62" s="374" t="s">
        <v>292</v>
      </c>
      <c r="E62" s="369">
        <v>581650</v>
      </c>
      <c r="F62" s="369">
        <v>-7269.9999999999991</v>
      </c>
      <c r="G62" s="369">
        <v>574380</v>
      </c>
    </row>
    <row r="63" spans="1:7" s="6" customFormat="1" ht="15" customHeight="1">
      <c r="A63" s="25" t="s">
        <v>15</v>
      </c>
      <c r="B63" s="369">
        <v>26049.999999999996</v>
      </c>
      <c r="C63" s="373" t="s">
        <v>293</v>
      </c>
      <c r="D63" s="374" t="s">
        <v>294</v>
      </c>
      <c r="E63" s="369">
        <v>22469.999999999996</v>
      </c>
      <c r="F63" s="369">
        <v>-129.99999999999994</v>
      </c>
      <c r="G63" s="369">
        <v>22339.999999999996</v>
      </c>
    </row>
    <row r="64" spans="1:7" s="6" customFormat="1" ht="15" customHeight="1">
      <c r="A64" s="25" t="s">
        <v>15</v>
      </c>
      <c r="B64" s="369">
        <v>8240</v>
      </c>
      <c r="C64" s="373" t="s">
        <v>295</v>
      </c>
      <c r="D64" s="374" t="s">
        <v>296</v>
      </c>
      <c r="E64" s="369">
        <v>8240</v>
      </c>
      <c r="F64" s="369">
        <v>0</v>
      </c>
      <c r="G64" s="369">
        <v>8240</v>
      </c>
    </row>
    <row r="65" spans="1:7" s="6" customFormat="1" ht="15" customHeight="1">
      <c r="A65" s="25" t="s">
        <v>15</v>
      </c>
      <c r="B65" s="369">
        <v>21599.999999999985</v>
      </c>
      <c r="C65" s="373" t="s">
        <v>297</v>
      </c>
      <c r="D65" s="374" t="s">
        <v>298</v>
      </c>
      <c r="E65" s="369">
        <v>54059.999999999985</v>
      </c>
      <c r="F65" s="369">
        <v>0</v>
      </c>
      <c r="G65" s="369">
        <v>54059.999999999985</v>
      </c>
    </row>
    <row r="66" spans="1:7" s="6" customFormat="1" ht="15" customHeight="1">
      <c r="A66" s="25" t="s">
        <v>15</v>
      </c>
      <c r="B66" s="369">
        <v>203650.00000000006</v>
      </c>
      <c r="C66" s="373" t="s">
        <v>299</v>
      </c>
      <c r="D66" s="374" t="s">
        <v>300</v>
      </c>
      <c r="E66" s="369">
        <v>231260.00000000006</v>
      </c>
      <c r="F66" s="369">
        <v>0</v>
      </c>
      <c r="G66" s="369">
        <v>231260.00000000006</v>
      </c>
    </row>
    <row r="67" spans="1:7" s="6" customFormat="1" ht="15" customHeight="1">
      <c r="A67" s="25" t="s">
        <v>15</v>
      </c>
      <c r="B67" s="369">
        <v>28320.000000000004</v>
      </c>
      <c r="C67" s="373" t="s">
        <v>301</v>
      </c>
      <c r="D67" s="374" t="s">
        <v>302</v>
      </c>
      <c r="E67" s="369">
        <v>27460</v>
      </c>
      <c r="F67" s="369">
        <v>0</v>
      </c>
      <c r="G67" s="369">
        <v>27460</v>
      </c>
    </row>
    <row r="68" spans="1:7" s="6" customFormat="1" ht="15" customHeight="1">
      <c r="A68" s="25" t="s">
        <v>15</v>
      </c>
      <c r="B68" s="369">
        <v>187400</v>
      </c>
      <c r="C68" s="373" t="s">
        <v>303</v>
      </c>
      <c r="D68" s="374" t="s">
        <v>304</v>
      </c>
      <c r="E68" s="369">
        <v>202229.99999999997</v>
      </c>
      <c r="F68" s="369">
        <v>-27010.000000000007</v>
      </c>
      <c r="G68" s="369">
        <v>175219.99999999997</v>
      </c>
    </row>
    <row r="69" spans="1:7" s="6" customFormat="1" ht="15" customHeight="1">
      <c r="A69" s="25" t="s">
        <v>15</v>
      </c>
      <c r="B69" s="369">
        <v>5269.9999999999991</v>
      </c>
      <c r="C69" s="373" t="s">
        <v>305</v>
      </c>
      <c r="D69" s="374" t="s">
        <v>306</v>
      </c>
      <c r="E69" s="369">
        <v>12750</v>
      </c>
      <c r="F69" s="369">
        <v>-2340</v>
      </c>
      <c r="G69" s="369">
        <v>10410</v>
      </c>
    </row>
    <row r="70" spans="1:7" s="6" customFormat="1" ht="15" customHeight="1">
      <c r="A70" s="25" t="s">
        <v>15</v>
      </c>
      <c r="B70" s="369">
        <v>28150.000000000004</v>
      </c>
      <c r="C70" s="373" t="s">
        <v>307</v>
      </c>
      <c r="D70" s="374" t="s">
        <v>308</v>
      </c>
      <c r="E70" s="369">
        <v>30130.000000000007</v>
      </c>
      <c r="F70" s="369">
        <v>-2750</v>
      </c>
      <c r="G70" s="369">
        <v>27380.000000000007</v>
      </c>
    </row>
    <row r="71" spans="1:7" s="6" customFormat="1" ht="15" customHeight="1">
      <c r="A71" s="25" t="s">
        <v>15</v>
      </c>
      <c r="B71" s="369">
        <v>542480</v>
      </c>
      <c r="C71" s="373" t="s">
        <v>309</v>
      </c>
      <c r="D71" s="374" t="s">
        <v>310</v>
      </c>
      <c r="E71" s="369">
        <v>714630</v>
      </c>
      <c r="F71" s="369">
        <v>0</v>
      </c>
      <c r="G71" s="369">
        <v>714630</v>
      </c>
    </row>
    <row r="72" spans="1:7" s="6" customFormat="1" ht="15" customHeight="1">
      <c r="A72" s="25" t="s">
        <v>15</v>
      </c>
      <c r="B72" s="369">
        <v>783910</v>
      </c>
      <c r="C72" s="373" t="s">
        <v>311</v>
      </c>
      <c r="D72" s="374" t="s">
        <v>312</v>
      </c>
      <c r="E72" s="369">
        <v>787950.00000000012</v>
      </c>
      <c r="F72" s="369">
        <v>0</v>
      </c>
      <c r="G72" s="369">
        <v>787950.00000000012</v>
      </c>
    </row>
    <row r="73" spans="1:7" s="6" customFormat="1" ht="15" customHeight="1">
      <c r="A73" s="25" t="s">
        <v>15</v>
      </c>
      <c r="B73" s="369">
        <v>518230</v>
      </c>
      <c r="C73" s="373" t="s">
        <v>313</v>
      </c>
      <c r="D73" s="374" t="s">
        <v>314</v>
      </c>
      <c r="E73" s="369">
        <v>537180</v>
      </c>
      <c r="F73" s="369">
        <v>0</v>
      </c>
      <c r="G73" s="369">
        <v>537180</v>
      </c>
    </row>
    <row r="74" spans="1:7" s="6" customFormat="1" ht="15" customHeight="1">
      <c r="A74" s="25" t="s">
        <v>15</v>
      </c>
      <c r="B74" s="369">
        <v>395130</v>
      </c>
      <c r="C74" s="373" t="s">
        <v>315</v>
      </c>
      <c r="D74" s="374" t="s">
        <v>316</v>
      </c>
      <c r="E74" s="369">
        <v>532049.99999999988</v>
      </c>
      <c r="F74" s="369">
        <v>-59010.000000000007</v>
      </c>
      <c r="G74" s="369">
        <v>473039.99999999988</v>
      </c>
    </row>
    <row r="75" spans="1:7" s="6" customFormat="1" ht="15" customHeight="1">
      <c r="A75" s="25" t="s">
        <v>15</v>
      </c>
      <c r="B75" s="369">
        <v>934769.99999999988</v>
      </c>
      <c r="C75" s="373" t="s">
        <v>317</v>
      </c>
      <c r="D75" s="374" t="s">
        <v>318</v>
      </c>
      <c r="E75" s="369">
        <v>974280</v>
      </c>
      <c r="F75" s="369">
        <v>-67389.999999999985</v>
      </c>
      <c r="G75" s="369">
        <v>906890</v>
      </c>
    </row>
    <row r="76" spans="1:7" s="6" customFormat="1" ht="15" customHeight="1">
      <c r="A76" s="25" t="s">
        <v>15</v>
      </c>
      <c r="B76" s="369">
        <v>139930.00000000003</v>
      </c>
      <c r="C76" s="373" t="s">
        <v>319</v>
      </c>
      <c r="D76" s="374" t="s">
        <v>320</v>
      </c>
      <c r="E76" s="369">
        <v>156720</v>
      </c>
      <c r="F76" s="369">
        <v>-16920</v>
      </c>
      <c r="G76" s="369">
        <v>139800</v>
      </c>
    </row>
    <row r="77" spans="1:7" s="6" customFormat="1" ht="15" customHeight="1">
      <c r="A77" s="25" t="s">
        <v>15</v>
      </c>
      <c r="B77" s="369">
        <v>722090</v>
      </c>
      <c r="C77" s="373" t="s">
        <v>321</v>
      </c>
      <c r="D77" s="374" t="s">
        <v>322</v>
      </c>
      <c r="E77" s="369">
        <v>832140</v>
      </c>
      <c r="F77" s="369">
        <v>0</v>
      </c>
      <c r="G77" s="369">
        <v>832140</v>
      </c>
    </row>
    <row r="78" spans="1:7" s="6" customFormat="1" ht="15" customHeight="1">
      <c r="A78" s="25" t="s">
        <v>15</v>
      </c>
      <c r="B78" s="369">
        <v>942200</v>
      </c>
      <c r="C78" s="373" t="s">
        <v>323</v>
      </c>
      <c r="D78" s="374" t="s">
        <v>324</v>
      </c>
      <c r="E78" s="369">
        <v>942379.99999999988</v>
      </c>
      <c r="F78" s="369">
        <v>0</v>
      </c>
      <c r="G78" s="369">
        <v>942379.99999999988</v>
      </c>
    </row>
    <row r="79" spans="1:7" s="6" customFormat="1" ht="15" customHeight="1">
      <c r="A79" s="25" t="s">
        <v>15</v>
      </c>
      <c r="B79" s="369">
        <v>294130</v>
      </c>
      <c r="C79" s="373" t="s">
        <v>325</v>
      </c>
      <c r="D79" s="374" t="s">
        <v>326</v>
      </c>
      <c r="E79" s="369">
        <v>304159.99999999994</v>
      </c>
      <c r="F79" s="369">
        <v>0</v>
      </c>
      <c r="G79" s="369">
        <v>304159.99999999994</v>
      </c>
    </row>
    <row r="80" spans="1:7" s="6" customFormat="1" ht="15" customHeight="1">
      <c r="A80" s="25" t="s">
        <v>15</v>
      </c>
      <c r="B80" s="369">
        <v>615000</v>
      </c>
      <c r="C80" s="373" t="s">
        <v>327</v>
      </c>
      <c r="D80" s="374" t="s">
        <v>328</v>
      </c>
      <c r="E80" s="369">
        <v>396219.99999999994</v>
      </c>
      <c r="F80" s="369">
        <v>0</v>
      </c>
      <c r="G80" s="369">
        <v>396219.99999999994</v>
      </c>
    </row>
    <row r="81" spans="1:7" s="6" customFormat="1" ht="15" customHeight="1">
      <c r="A81" s="25" t="s">
        <v>15</v>
      </c>
      <c r="B81" s="369">
        <v>438300.00000000006</v>
      </c>
      <c r="C81" s="373" t="s">
        <v>329</v>
      </c>
      <c r="D81" s="374" t="s">
        <v>330</v>
      </c>
      <c r="E81" s="369">
        <v>338300.00000000006</v>
      </c>
      <c r="F81" s="369">
        <v>0</v>
      </c>
      <c r="G81" s="369">
        <v>338300.00000000006</v>
      </c>
    </row>
    <row r="82" spans="1:7" s="6" customFormat="1" ht="15" customHeight="1">
      <c r="A82" s="25" t="s">
        <v>15</v>
      </c>
      <c r="B82" s="369">
        <v>487400.00000000012</v>
      </c>
      <c r="C82" s="373" t="s">
        <v>331</v>
      </c>
      <c r="D82" s="374" t="s">
        <v>332</v>
      </c>
      <c r="E82" s="369">
        <v>612400.00000000012</v>
      </c>
      <c r="F82" s="369">
        <v>-25000</v>
      </c>
      <c r="G82" s="369">
        <v>587400.00000000012</v>
      </c>
    </row>
    <row r="83" spans="1:7" s="6" customFormat="1" ht="15" customHeight="1">
      <c r="A83" s="25" t="s">
        <v>15</v>
      </c>
      <c r="B83" s="369">
        <v>25779.999999999993</v>
      </c>
      <c r="C83" s="373" t="s">
        <v>333</v>
      </c>
      <c r="D83" s="374" t="s">
        <v>334</v>
      </c>
      <c r="E83" s="369">
        <v>25779.999999999993</v>
      </c>
      <c r="F83" s="369">
        <v>0</v>
      </c>
      <c r="G83" s="369">
        <v>25779.999999999993</v>
      </c>
    </row>
    <row r="84" spans="1:7" s="6" customFormat="1" ht="15" customHeight="1">
      <c r="A84" s="25" t="s">
        <v>15</v>
      </c>
      <c r="B84" s="369">
        <v>25779.999999999993</v>
      </c>
      <c r="C84" s="373" t="s">
        <v>335</v>
      </c>
      <c r="D84" s="374" t="s">
        <v>336</v>
      </c>
      <c r="E84" s="369">
        <v>25779.999999999993</v>
      </c>
      <c r="F84" s="369">
        <v>0</v>
      </c>
      <c r="G84" s="369">
        <v>25779.999999999993</v>
      </c>
    </row>
    <row r="85" spans="1:7" s="6" customFormat="1" ht="15" customHeight="1">
      <c r="A85" s="25" t="s">
        <v>15</v>
      </c>
      <c r="B85" s="369">
        <v>25779.999999999993</v>
      </c>
      <c r="C85" s="373" t="s">
        <v>337</v>
      </c>
      <c r="D85" s="374" t="s">
        <v>338</v>
      </c>
      <c r="E85" s="369">
        <v>25779.999999999993</v>
      </c>
      <c r="F85" s="369">
        <v>0</v>
      </c>
      <c r="G85" s="369">
        <v>25779.999999999993</v>
      </c>
    </row>
    <row r="86" spans="1:7" s="6" customFormat="1" ht="15" customHeight="1">
      <c r="A86" s="25" t="s">
        <v>15</v>
      </c>
      <c r="B86" s="369">
        <v>25779.999999999993</v>
      </c>
      <c r="C86" s="373" t="s">
        <v>339</v>
      </c>
      <c r="D86" s="374" t="s">
        <v>340</v>
      </c>
      <c r="E86" s="369">
        <v>25779.999999999993</v>
      </c>
      <c r="F86" s="369">
        <v>0</v>
      </c>
      <c r="G86" s="369">
        <v>25779.999999999993</v>
      </c>
    </row>
    <row r="87" spans="1:7" s="6" customFormat="1" ht="15" customHeight="1">
      <c r="A87" s="25" t="s">
        <v>15</v>
      </c>
      <c r="B87" s="369">
        <v>25779.999999999993</v>
      </c>
      <c r="C87" s="373" t="s">
        <v>341</v>
      </c>
      <c r="D87" s="374" t="s">
        <v>342</v>
      </c>
      <c r="E87" s="369">
        <v>25779.999999999993</v>
      </c>
      <c r="F87" s="369">
        <v>0</v>
      </c>
      <c r="G87" s="369">
        <v>25779.999999999993</v>
      </c>
    </row>
    <row r="88" spans="1:7" s="6" customFormat="1" ht="15" customHeight="1">
      <c r="A88" s="25" t="s">
        <v>15</v>
      </c>
      <c r="B88" s="369">
        <v>25779.999999999993</v>
      </c>
      <c r="C88" s="373" t="s">
        <v>343</v>
      </c>
      <c r="D88" s="374" t="s">
        <v>344</v>
      </c>
      <c r="E88" s="369">
        <v>25779.999999999993</v>
      </c>
      <c r="F88" s="369">
        <v>0</v>
      </c>
      <c r="G88" s="369">
        <v>25779.999999999993</v>
      </c>
    </row>
    <row r="89" spans="1:7" s="6" customFormat="1" ht="15" customHeight="1">
      <c r="A89" s="25" t="s">
        <v>15</v>
      </c>
      <c r="B89" s="369">
        <v>28500</v>
      </c>
      <c r="C89" s="373" t="s">
        <v>345</v>
      </c>
      <c r="D89" s="374" t="s">
        <v>346</v>
      </c>
      <c r="E89" s="369">
        <v>28500</v>
      </c>
      <c r="F89" s="369">
        <v>0</v>
      </c>
      <c r="G89" s="369">
        <v>28500</v>
      </c>
    </row>
    <row r="90" spans="1:7" s="6" customFormat="1" ht="15" customHeight="1">
      <c r="A90" s="25" t="s">
        <v>15</v>
      </c>
      <c r="B90" s="369">
        <v>406920.00000000006</v>
      </c>
      <c r="C90" s="373" t="s">
        <v>347</v>
      </c>
      <c r="D90" s="374" t="s">
        <v>348</v>
      </c>
      <c r="E90" s="369">
        <v>6920.0000000000009</v>
      </c>
      <c r="F90" s="369">
        <v>0</v>
      </c>
      <c r="G90" s="369">
        <v>6920.0000000000009</v>
      </c>
    </row>
    <row r="91" spans="1:7" s="6" customFormat="1" ht="15" customHeight="1">
      <c r="A91" s="25" t="s">
        <v>15</v>
      </c>
      <c r="B91" s="369">
        <v>37350</v>
      </c>
      <c r="C91" s="373" t="s">
        <v>349</v>
      </c>
      <c r="D91" s="374" t="s">
        <v>350</v>
      </c>
      <c r="E91" s="369">
        <v>107350</v>
      </c>
      <c r="F91" s="369">
        <v>0</v>
      </c>
      <c r="G91" s="369">
        <v>107350</v>
      </c>
    </row>
    <row r="92" spans="1:7" s="6" customFormat="1" ht="15" customHeight="1">
      <c r="A92" s="25" t="s">
        <v>15</v>
      </c>
      <c r="B92" s="369">
        <v>69950.000000000015</v>
      </c>
      <c r="C92" s="373" t="s">
        <v>351</v>
      </c>
      <c r="D92" s="374" t="s">
        <v>352</v>
      </c>
      <c r="E92" s="369">
        <v>-5.4569682106375694E-12</v>
      </c>
      <c r="F92" s="369">
        <v>0</v>
      </c>
      <c r="G92" s="369">
        <v>-5.4569682106375694E-12</v>
      </c>
    </row>
    <row r="93" spans="1:7" s="6" customFormat="1" ht="15" customHeight="1">
      <c r="A93" s="25" t="s">
        <v>15</v>
      </c>
      <c r="B93" s="369">
        <v>19200</v>
      </c>
      <c r="C93" s="373" t="s">
        <v>353</v>
      </c>
      <c r="D93" s="374" t="s">
        <v>354</v>
      </c>
      <c r="E93" s="369">
        <v>19200.000000000004</v>
      </c>
      <c r="F93" s="369">
        <v>0</v>
      </c>
      <c r="G93" s="369">
        <v>19200.000000000004</v>
      </c>
    </row>
    <row r="94" spans="1:7" s="6" customFormat="1" ht="15" customHeight="1">
      <c r="A94" s="25" t="s">
        <v>15</v>
      </c>
      <c r="B94" s="369">
        <v>544840.00000000012</v>
      </c>
      <c r="C94" s="373" t="s">
        <v>355</v>
      </c>
      <c r="D94" s="374" t="s">
        <v>356</v>
      </c>
      <c r="E94" s="369">
        <v>489840.00000000012</v>
      </c>
      <c r="F94" s="369">
        <v>0</v>
      </c>
      <c r="G94" s="369">
        <v>489840.00000000012</v>
      </c>
    </row>
    <row r="95" spans="1:7" s="6" customFormat="1" ht="15" customHeight="1">
      <c r="A95" s="25" t="s">
        <v>15</v>
      </c>
      <c r="B95" s="369">
        <v>19210</v>
      </c>
      <c r="C95" s="373" t="s">
        <v>357</v>
      </c>
      <c r="D95" s="374" t="s">
        <v>358</v>
      </c>
      <c r="E95" s="369">
        <v>19210</v>
      </c>
      <c r="F95" s="369">
        <v>0</v>
      </c>
      <c r="G95" s="369">
        <v>19210</v>
      </c>
    </row>
    <row r="96" spans="1:7" s="6" customFormat="1" ht="15" customHeight="1">
      <c r="A96" s="25" t="s">
        <v>15</v>
      </c>
      <c r="B96" s="369">
        <v>376170</v>
      </c>
      <c r="C96" s="373" t="s">
        <v>359</v>
      </c>
      <c r="D96" s="374" t="s">
        <v>360</v>
      </c>
      <c r="E96" s="369">
        <v>317560</v>
      </c>
      <c r="F96" s="369">
        <v>-799.99999999999989</v>
      </c>
      <c r="G96" s="369">
        <v>316760</v>
      </c>
    </row>
    <row r="97" spans="1:23" s="6" customFormat="1" ht="15" customHeight="1">
      <c r="A97" s="25" t="s">
        <v>15</v>
      </c>
      <c r="B97" s="369">
        <v>42000</v>
      </c>
      <c r="C97" s="373" t="s">
        <v>361</v>
      </c>
      <c r="D97" s="374" t="s">
        <v>362</v>
      </c>
      <c r="E97" s="369">
        <v>27000</v>
      </c>
      <c r="F97" s="369">
        <v>0</v>
      </c>
      <c r="G97" s="369">
        <v>27000</v>
      </c>
    </row>
    <row r="98" spans="1:23" s="6" customFormat="1" ht="15" customHeight="1">
      <c r="A98" s="25" t="s">
        <v>15</v>
      </c>
      <c r="B98" s="369">
        <v>0</v>
      </c>
      <c r="C98" s="373" t="s">
        <v>363</v>
      </c>
      <c r="D98" s="374" t="s">
        <v>364</v>
      </c>
      <c r="E98" s="369">
        <v>150000</v>
      </c>
      <c r="F98" s="369">
        <v>-150000</v>
      </c>
      <c r="G98" s="369">
        <v>0</v>
      </c>
    </row>
    <row r="99" spans="1:23" s="6" customFormat="1" ht="15" customHeight="1">
      <c r="A99" s="25" t="s">
        <v>15</v>
      </c>
      <c r="B99" s="369">
        <v>0</v>
      </c>
      <c r="C99" s="373" t="s">
        <v>365</v>
      </c>
      <c r="D99" s="374" t="s">
        <v>366</v>
      </c>
      <c r="E99" s="369">
        <v>500000</v>
      </c>
      <c r="F99" s="369">
        <v>-500000</v>
      </c>
      <c r="G99" s="369">
        <v>0</v>
      </c>
    </row>
    <row r="100" spans="1:23" s="6" customFormat="1" ht="15" customHeight="1">
      <c r="A100" s="25" t="s">
        <v>15</v>
      </c>
      <c r="B100" s="369">
        <v>0</v>
      </c>
      <c r="C100" s="373" t="s">
        <v>367</v>
      </c>
      <c r="D100" s="374" t="s">
        <v>368</v>
      </c>
      <c r="E100" s="369">
        <v>12000</v>
      </c>
      <c r="F100" s="369">
        <v>0</v>
      </c>
      <c r="G100" s="369">
        <v>12000</v>
      </c>
    </row>
    <row r="101" spans="1:23" s="6" customFormat="1" ht="15" customHeight="1">
      <c r="A101" s="25" t="s">
        <v>15</v>
      </c>
      <c r="B101" s="369">
        <v>353950</v>
      </c>
      <c r="C101" s="373" t="s">
        <v>369</v>
      </c>
      <c r="D101" s="374" t="s">
        <v>370</v>
      </c>
      <c r="E101" s="369">
        <v>980.00000000000023</v>
      </c>
      <c r="F101" s="369">
        <v>0</v>
      </c>
      <c r="G101" s="369">
        <v>980.00000000000023</v>
      </c>
    </row>
    <row r="102" spans="1:23" s="6" customFormat="1" ht="15" customHeight="1">
      <c r="A102" s="25" t="s">
        <v>15</v>
      </c>
      <c r="B102" s="369">
        <v>729039.99999999965</v>
      </c>
      <c r="C102" s="373" t="s">
        <v>371</v>
      </c>
      <c r="D102" s="374" t="s">
        <v>372</v>
      </c>
      <c r="E102" s="369">
        <v>1300010</v>
      </c>
      <c r="F102" s="369">
        <v>-530530.00000000012</v>
      </c>
      <c r="G102" s="369">
        <v>769479.99999999988</v>
      </c>
    </row>
    <row r="103" spans="1:23" s="6" customFormat="1" ht="15" customHeight="1">
      <c r="A103" s="25" t="s">
        <v>15</v>
      </c>
      <c r="B103" s="369">
        <v>304980</v>
      </c>
      <c r="C103" s="373" t="s">
        <v>373</v>
      </c>
      <c r="D103" s="374" t="s">
        <v>374</v>
      </c>
      <c r="E103" s="369">
        <v>561980</v>
      </c>
      <c r="F103" s="369">
        <v>-256780.00000000003</v>
      </c>
      <c r="G103" s="369">
        <v>305200</v>
      </c>
    </row>
    <row r="104" spans="1:23" s="6" customFormat="1" ht="15" customHeight="1">
      <c r="A104" s="25" t="s">
        <v>15</v>
      </c>
      <c r="B104" s="369">
        <v>580539.99999999977</v>
      </c>
      <c r="C104" s="373" t="s">
        <v>375</v>
      </c>
      <c r="D104" s="374" t="s">
        <v>376</v>
      </c>
      <c r="E104" s="369">
        <v>1116070</v>
      </c>
      <c r="F104" s="369">
        <v>-502340.00000000012</v>
      </c>
      <c r="G104" s="369">
        <v>613729.99999999988</v>
      </c>
    </row>
    <row r="105" spans="1:23" s="6" customFormat="1" ht="15" customHeight="1">
      <c r="A105" s="25" t="s">
        <v>15</v>
      </c>
      <c r="B105" s="369">
        <v>306539.99999999994</v>
      </c>
      <c r="C105" s="373" t="s">
        <v>377</v>
      </c>
      <c r="D105" s="374" t="s">
        <v>378</v>
      </c>
      <c r="E105" s="369">
        <v>357150</v>
      </c>
      <c r="F105" s="369">
        <v>-57510</v>
      </c>
      <c r="G105" s="369">
        <v>299640</v>
      </c>
    </row>
    <row r="106" spans="1:23" s="6" customFormat="1" ht="15" customHeight="1">
      <c r="A106" s="25" t="s">
        <v>15</v>
      </c>
      <c r="B106" s="369">
        <v>390210.00000000006</v>
      </c>
      <c r="C106" s="373" t="s">
        <v>379</v>
      </c>
      <c r="D106" s="374" t="s">
        <v>380</v>
      </c>
      <c r="E106" s="369">
        <v>440840</v>
      </c>
      <c r="F106" s="369">
        <v>-54049.999999999993</v>
      </c>
      <c r="G106" s="369">
        <v>386790</v>
      </c>
    </row>
    <row r="107" spans="1:23" s="6" customFormat="1" ht="15" customHeight="1">
      <c r="A107" s="25" t="s">
        <v>15</v>
      </c>
      <c r="B107" s="369">
        <v>466640</v>
      </c>
      <c r="C107" s="373" t="s">
        <v>381</v>
      </c>
      <c r="D107" s="374" t="s">
        <v>382</v>
      </c>
      <c r="E107" s="369">
        <v>555690</v>
      </c>
      <c r="F107" s="369">
        <v>-84100</v>
      </c>
      <c r="G107" s="369">
        <v>471590</v>
      </c>
    </row>
    <row r="108" spans="1:23" s="6" customFormat="1" ht="15" customHeight="1">
      <c r="A108" s="25" t="s">
        <v>15</v>
      </c>
      <c r="B108" s="369">
        <v>879340</v>
      </c>
      <c r="C108" s="373" t="s">
        <v>383</v>
      </c>
      <c r="D108" s="374" t="s">
        <v>384</v>
      </c>
      <c r="E108" s="369">
        <v>1445780</v>
      </c>
      <c r="F108" s="369">
        <v>-536860</v>
      </c>
      <c r="G108" s="369">
        <v>908920</v>
      </c>
    </row>
    <row r="109" spans="1:23" s="6" customFormat="1" ht="15" customHeight="1">
      <c r="A109" s="25" t="s">
        <v>15</v>
      </c>
      <c r="B109" s="369">
        <v>217780</v>
      </c>
      <c r="C109" s="373" t="s">
        <v>385</v>
      </c>
      <c r="D109" s="374" t="s">
        <v>386</v>
      </c>
      <c r="E109" s="369">
        <v>223330</v>
      </c>
      <c r="F109" s="369">
        <v>0</v>
      </c>
      <c r="G109" s="369">
        <v>223330</v>
      </c>
    </row>
    <row r="110" spans="1:23" s="6" customFormat="1" ht="15" customHeight="1" thickBot="1">
      <c r="A110" s="25" t="s">
        <v>15</v>
      </c>
      <c r="B110" s="369">
        <v>507720.00000000012</v>
      </c>
      <c r="C110" s="373" t="s">
        <v>387</v>
      </c>
      <c r="D110" s="374" t="s">
        <v>388</v>
      </c>
      <c r="E110" s="369">
        <v>456180</v>
      </c>
      <c r="F110" s="369">
        <v>0</v>
      </c>
      <c r="G110" s="369">
        <v>456180</v>
      </c>
    </row>
    <row r="111" spans="1:23" s="6" customFormat="1" ht="15" customHeight="1" thickBot="1">
      <c r="A111" s="37"/>
      <c r="B111" s="370">
        <f>SUBTOTAL(9,B11:B110)</f>
        <v>40607840</v>
      </c>
      <c r="C111" s="375"/>
      <c r="D111" s="376" t="s">
        <v>184</v>
      </c>
      <c r="E111" s="370">
        <f>SUBTOTAL(9,E11:E110)</f>
        <v>49055850</v>
      </c>
      <c r="F111" s="370">
        <f>SUBTOTAL(9,F11:F110)</f>
        <v>-9745760</v>
      </c>
      <c r="G111" s="370">
        <f>SUBTOTAL(9,G11:G110)</f>
        <v>39310090</v>
      </c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</row>
    <row r="112" spans="1:23" s="36" customFormat="1">
      <c r="A112" s="14"/>
      <c r="C112" s="60"/>
      <c r="D112" s="5"/>
    </row>
    <row r="113" spans="1:4" s="36" customFormat="1">
      <c r="A113" s="14"/>
      <c r="C113" s="60"/>
      <c r="D113" s="5"/>
    </row>
    <row r="114" spans="1:4" s="62" customFormat="1">
      <c r="A114" s="61"/>
      <c r="D114" s="63"/>
    </row>
    <row r="115" spans="1:4" s="36" customFormat="1">
      <c r="A115" s="64"/>
      <c r="C115" s="60"/>
      <c r="D115" s="5"/>
    </row>
    <row r="116" spans="1:4" s="36" customFormat="1">
      <c r="A116" s="64"/>
      <c r="C116" s="60"/>
      <c r="D116" s="5"/>
    </row>
    <row r="117" spans="1:4" s="36" customFormat="1">
      <c r="A117" s="64"/>
      <c r="C117" s="60"/>
      <c r="D117" s="5"/>
    </row>
    <row r="118" spans="1:4" s="36" customFormat="1">
      <c r="A118" s="64"/>
      <c r="C118" s="60"/>
      <c r="D118" s="5"/>
    </row>
    <row r="119" spans="1:4" s="36" customFormat="1">
      <c r="A119" s="64"/>
      <c r="C119" s="60"/>
      <c r="D119" s="5"/>
    </row>
    <row r="120" spans="1:4" s="36" customFormat="1">
      <c r="C120" s="60"/>
      <c r="D120" s="5"/>
    </row>
    <row r="121" spans="1:4" s="36" customFormat="1">
      <c r="C121" s="60"/>
      <c r="D121" s="5"/>
    </row>
    <row r="122" spans="1:4" s="36" customFormat="1">
      <c r="C122" s="60"/>
      <c r="D122" s="5"/>
    </row>
    <row r="123" spans="1:4" s="36" customFormat="1">
      <c r="C123" s="60"/>
      <c r="D123" s="5"/>
    </row>
    <row r="124" spans="1:4" s="36" customFormat="1">
      <c r="C124" s="60"/>
      <c r="D124" s="5"/>
    </row>
    <row r="125" spans="1:4" s="36" customFormat="1">
      <c r="C125" s="60"/>
      <c r="D125" s="5"/>
    </row>
    <row r="126" spans="1:4" s="36" customFormat="1">
      <c r="C126" s="60"/>
      <c r="D126" s="5"/>
    </row>
    <row r="127" spans="1:4" s="36" customFormat="1">
      <c r="C127" s="60"/>
      <c r="D127" s="5"/>
    </row>
    <row r="128" spans="1:4" s="36" customFormat="1">
      <c r="C128" s="60"/>
      <c r="D128" s="5"/>
    </row>
    <row r="129" spans="3:4" s="36" customFormat="1">
      <c r="C129" s="60"/>
      <c r="D129" s="5"/>
    </row>
    <row r="130" spans="3:4" s="36" customFormat="1">
      <c r="C130" s="60"/>
      <c r="D130" s="5"/>
    </row>
    <row r="131" spans="3:4" s="36" customFormat="1">
      <c r="C131" s="60"/>
      <c r="D131" s="5"/>
    </row>
    <row r="132" spans="3:4" s="36" customFormat="1">
      <c r="C132" s="60"/>
      <c r="D132" s="5"/>
    </row>
    <row r="133" spans="3:4" s="36" customFormat="1">
      <c r="C133" s="60"/>
      <c r="D133" s="5"/>
    </row>
    <row r="134" spans="3:4" s="36" customFormat="1">
      <c r="C134" s="60"/>
      <c r="D134" s="5"/>
    </row>
    <row r="135" spans="3:4" s="36" customFormat="1">
      <c r="C135" s="60"/>
      <c r="D135" s="5"/>
    </row>
    <row r="136" spans="3:4" s="36" customFormat="1">
      <c r="C136" s="60"/>
      <c r="D136" s="5"/>
    </row>
    <row r="137" spans="3:4" s="36" customFormat="1">
      <c r="C137" s="60"/>
      <c r="D137" s="5"/>
    </row>
    <row r="138" spans="3:4" s="36" customFormat="1">
      <c r="C138" s="60"/>
      <c r="D138" s="5"/>
    </row>
    <row r="139" spans="3:4" s="36" customFormat="1">
      <c r="C139" s="60"/>
      <c r="D139" s="5"/>
    </row>
    <row r="140" spans="3:4" s="36" customFormat="1">
      <c r="C140" s="60"/>
      <c r="D140" s="5"/>
    </row>
    <row r="141" spans="3:4" s="36" customFormat="1">
      <c r="C141" s="60"/>
      <c r="D141" s="5"/>
    </row>
    <row r="142" spans="3:4" s="36" customFormat="1">
      <c r="C142" s="60"/>
      <c r="D142" s="5"/>
    </row>
    <row r="143" spans="3:4" s="36" customFormat="1">
      <c r="C143" s="60"/>
      <c r="D143" s="5"/>
    </row>
    <row r="144" spans="3:4" s="36" customFormat="1">
      <c r="C144" s="60"/>
      <c r="D144" s="5"/>
    </row>
    <row r="145" spans="3:4" s="36" customFormat="1">
      <c r="C145" s="60"/>
      <c r="D145" s="5"/>
    </row>
    <row r="146" spans="3:4" s="36" customFormat="1">
      <c r="C146" s="60"/>
      <c r="D146" s="5"/>
    </row>
    <row r="147" spans="3:4" s="36" customFormat="1">
      <c r="C147" s="60"/>
      <c r="D147" s="5"/>
    </row>
    <row r="148" spans="3:4" s="36" customFormat="1">
      <c r="C148" s="60"/>
      <c r="D148" s="5"/>
    </row>
    <row r="149" spans="3:4" s="36" customFormat="1">
      <c r="C149" s="60"/>
      <c r="D149" s="5"/>
    </row>
    <row r="150" spans="3:4" s="36" customFormat="1">
      <c r="C150" s="60"/>
      <c r="D150" s="5"/>
    </row>
    <row r="151" spans="3:4" s="36" customFormat="1">
      <c r="C151" s="60"/>
      <c r="D151" s="5"/>
    </row>
    <row r="152" spans="3:4" s="36" customFormat="1">
      <c r="C152" s="60"/>
      <c r="D152" s="5"/>
    </row>
    <row r="153" spans="3:4" s="36" customFormat="1">
      <c r="C153" s="60"/>
      <c r="D153" s="5"/>
    </row>
    <row r="154" spans="3:4" s="36" customFormat="1">
      <c r="C154" s="60"/>
      <c r="D154" s="5"/>
    </row>
    <row r="155" spans="3:4" s="36" customFormat="1">
      <c r="C155" s="60"/>
      <c r="D155" s="5"/>
    </row>
    <row r="156" spans="3:4" s="36" customFormat="1">
      <c r="C156" s="60"/>
      <c r="D156" s="5"/>
    </row>
    <row r="157" spans="3:4" s="36" customFormat="1">
      <c r="C157" s="60"/>
      <c r="D157" s="5"/>
    </row>
    <row r="158" spans="3:4" s="36" customFormat="1">
      <c r="C158" s="60"/>
      <c r="D158" s="5"/>
    </row>
    <row r="159" spans="3:4" s="36" customFormat="1">
      <c r="C159" s="60"/>
      <c r="D159" s="5"/>
    </row>
    <row r="160" spans="3:4" s="36" customFormat="1">
      <c r="C160" s="60"/>
      <c r="D160" s="5"/>
    </row>
    <row r="161" spans="3:4" s="36" customFormat="1">
      <c r="C161" s="60"/>
      <c r="D161" s="5"/>
    </row>
    <row r="162" spans="3:4" s="36" customFormat="1">
      <c r="C162" s="60"/>
      <c r="D162" s="5"/>
    </row>
    <row r="163" spans="3:4" s="36" customFormat="1">
      <c r="C163" s="60"/>
      <c r="D163" s="5"/>
    </row>
    <row r="164" spans="3:4" s="36" customFormat="1">
      <c r="C164" s="60"/>
      <c r="D164" s="5"/>
    </row>
    <row r="165" spans="3:4" s="36" customFormat="1">
      <c r="C165" s="60"/>
      <c r="D165" s="5"/>
    </row>
    <row r="166" spans="3:4" s="36" customFormat="1">
      <c r="C166" s="60"/>
      <c r="D166" s="5"/>
    </row>
    <row r="167" spans="3:4" s="36" customFormat="1">
      <c r="C167" s="60"/>
      <c r="D167" s="5"/>
    </row>
    <row r="168" spans="3:4" s="36" customFormat="1">
      <c r="C168" s="60"/>
      <c r="D168" s="5"/>
    </row>
    <row r="169" spans="3:4" s="36" customFormat="1">
      <c r="C169" s="60"/>
      <c r="D169" s="5"/>
    </row>
    <row r="170" spans="3:4" s="36" customFormat="1">
      <c r="C170" s="60"/>
      <c r="D170" s="5"/>
    </row>
    <row r="171" spans="3:4" s="36" customFormat="1">
      <c r="C171" s="60"/>
      <c r="D171" s="5"/>
    </row>
    <row r="172" spans="3:4" s="36" customFormat="1">
      <c r="C172" s="60"/>
      <c r="D172" s="5"/>
    </row>
    <row r="173" spans="3:4" s="36" customFormat="1">
      <c r="C173" s="60"/>
      <c r="D173" s="5"/>
    </row>
    <row r="174" spans="3:4" s="36" customFormat="1">
      <c r="C174" s="60"/>
      <c r="D174" s="5"/>
    </row>
    <row r="175" spans="3:4" s="36" customFormat="1">
      <c r="C175" s="60"/>
      <c r="D175" s="5"/>
    </row>
    <row r="176" spans="3:4" s="36" customFormat="1">
      <c r="C176" s="60"/>
      <c r="D176" s="5"/>
    </row>
    <row r="177" spans="3:4" s="36" customFormat="1">
      <c r="C177" s="60"/>
      <c r="D177" s="5"/>
    </row>
    <row r="178" spans="3:4" s="36" customFormat="1">
      <c r="C178" s="60"/>
      <c r="D178" s="5"/>
    </row>
    <row r="179" spans="3:4" s="36" customFormat="1">
      <c r="C179" s="60"/>
      <c r="D179" s="5"/>
    </row>
    <row r="180" spans="3:4" s="36" customFormat="1">
      <c r="C180" s="60"/>
      <c r="D180" s="5"/>
    </row>
    <row r="181" spans="3:4" s="36" customFormat="1">
      <c r="C181" s="60"/>
      <c r="D181" s="5"/>
    </row>
    <row r="182" spans="3:4" s="36" customFormat="1">
      <c r="C182" s="60"/>
      <c r="D182" s="5"/>
    </row>
    <row r="183" spans="3:4" s="36" customFormat="1">
      <c r="C183" s="60"/>
      <c r="D183" s="5"/>
    </row>
    <row r="184" spans="3:4" s="36" customFormat="1">
      <c r="C184" s="60"/>
      <c r="D184" s="5"/>
    </row>
    <row r="185" spans="3:4" s="36" customFormat="1">
      <c r="C185" s="60"/>
      <c r="D185" s="5"/>
    </row>
    <row r="186" spans="3:4" s="36" customFormat="1">
      <c r="C186" s="60"/>
      <c r="D186" s="5"/>
    </row>
    <row r="187" spans="3:4" s="36" customFormat="1">
      <c r="C187" s="60"/>
      <c r="D187" s="5"/>
    </row>
    <row r="188" spans="3:4" s="36" customFormat="1">
      <c r="C188" s="60"/>
      <c r="D188" s="5"/>
    </row>
    <row r="189" spans="3:4" s="36" customFormat="1">
      <c r="C189" s="60"/>
      <c r="D189" s="5"/>
    </row>
    <row r="190" spans="3:4" s="36" customFormat="1">
      <c r="C190" s="60"/>
      <c r="D190" s="5"/>
    </row>
    <row r="191" spans="3:4" s="36" customFormat="1">
      <c r="C191" s="60"/>
      <c r="D191" s="5"/>
    </row>
    <row r="192" spans="3:4" s="36" customFormat="1">
      <c r="C192" s="60"/>
      <c r="D192" s="5"/>
    </row>
    <row r="193" spans="3:4" s="36" customFormat="1">
      <c r="C193" s="60"/>
      <c r="D193" s="5"/>
    </row>
    <row r="194" spans="3:4" s="36" customFormat="1">
      <c r="C194" s="60"/>
      <c r="D194" s="5"/>
    </row>
    <row r="195" spans="3:4" s="36" customFormat="1">
      <c r="C195" s="60"/>
      <c r="D195" s="5"/>
    </row>
    <row r="196" spans="3:4" s="36" customFormat="1">
      <c r="C196" s="60"/>
      <c r="D196" s="5"/>
    </row>
    <row r="197" spans="3:4" s="36" customFormat="1">
      <c r="C197" s="60"/>
      <c r="D197" s="5"/>
    </row>
    <row r="198" spans="3:4" s="36" customFormat="1">
      <c r="C198" s="60"/>
      <c r="D198" s="5"/>
    </row>
    <row r="199" spans="3:4" s="36" customFormat="1">
      <c r="C199" s="60"/>
      <c r="D199" s="5"/>
    </row>
    <row r="200" spans="3:4" s="36" customFormat="1">
      <c r="C200" s="60"/>
      <c r="D200" s="5"/>
    </row>
    <row r="201" spans="3:4" s="36" customFormat="1">
      <c r="C201" s="60"/>
      <c r="D201" s="5"/>
    </row>
    <row r="202" spans="3:4" s="36" customFormat="1">
      <c r="C202" s="60"/>
      <c r="D202" s="5"/>
    </row>
    <row r="203" spans="3:4" s="36" customFormat="1">
      <c r="C203" s="60"/>
      <c r="D203" s="5"/>
    </row>
    <row r="204" spans="3:4" s="36" customFormat="1">
      <c r="C204" s="60"/>
      <c r="D204" s="5"/>
    </row>
    <row r="205" spans="3:4" s="36" customFormat="1">
      <c r="C205" s="60"/>
      <c r="D205" s="5"/>
    </row>
    <row r="206" spans="3:4" s="36" customFormat="1">
      <c r="C206" s="60"/>
      <c r="D206" s="5"/>
    </row>
    <row r="207" spans="3:4" s="36" customFormat="1">
      <c r="C207" s="60"/>
      <c r="D207" s="5"/>
    </row>
    <row r="208" spans="3:4" s="36" customFormat="1">
      <c r="C208" s="60"/>
      <c r="D208" s="5"/>
    </row>
    <row r="209" spans="3:4" s="36" customFormat="1">
      <c r="C209" s="60"/>
      <c r="D209" s="5"/>
    </row>
    <row r="210" spans="3:4" s="36" customFormat="1">
      <c r="C210" s="60"/>
      <c r="D210" s="5"/>
    </row>
    <row r="211" spans="3:4" s="36" customFormat="1">
      <c r="C211" s="60"/>
      <c r="D211" s="5"/>
    </row>
    <row r="212" spans="3:4" s="36" customFormat="1">
      <c r="C212" s="60"/>
      <c r="D212" s="5"/>
    </row>
    <row r="213" spans="3:4" s="36" customFormat="1">
      <c r="C213" s="60"/>
      <c r="D213" s="5"/>
    </row>
    <row r="214" spans="3:4" s="36" customFormat="1">
      <c r="C214" s="60"/>
      <c r="D214" s="5"/>
    </row>
    <row r="215" spans="3:4" s="36" customFormat="1">
      <c r="C215" s="60"/>
      <c r="D215" s="5"/>
    </row>
    <row r="216" spans="3:4" s="36" customFormat="1">
      <c r="C216" s="60"/>
      <c r="D216" s="5"/>
    </row>
    <row r="217" spans="3:4" s="36" customFormat="1">
      <c r="C217" s="60"/>
      <c r="D217" s="5"/>
    </row>
    <row r="218" spans="3:4" s="36" customFormat="1">
      <c r="C218" s="60"/>
      <c r="D218" s="5"/>
    </row>
    <row r="219" spans="3:4" s="36" customFormat="1">
      <c r="C219" s="60"/>
      <c r="D219" s="5"/>
    </row>
    <row r="220" spans="3:4" s="36" customFormat="1">
      <c r="C220" s="60"/>
      <c r="D220" s="5"/>
    </row>
    <row r="221" spans="3:4" s="36" customFormat="1">
      <c r="C221" s="60"/>
      <c r="D221" s="5"/>
    </row>
    <row r="222" spans="3:4" s="36" customFormat="1">
      <c r="C222" s="60"/>
      <c r="D222" s="5"/>
    </row>
    <row r="223" spans="3:4" s="36" customFormat="1">
      <c r="C223" s="60"/>
      <c r="D223" s="5"/>
    </row>
    <row r="224" spans="3:4" s="36" customFormat="1">
      <c r="C224" s="60"/>
      <c r="D224" s="5"/>
    </row>
    <row r="225" spans="3:4" s="36" customFormat="1">
      <c r="C225" s="60"/>
      <c r="D225" s="5"/>
    </row>
    <row r="226" spans="3:4" s="36" customFormat="1">
      <c r="C226" s="60"/>
      <c r="D226" s="5"/>
    </row>
    <row r="227" spans="3:4" s="36" customFormat="1">
      <c r="C227" s="60"/>
      <c r="D227" s="5"/>
    </row>
    <row r="228" spans="3:4" s="36" customFormat="1">
      <c r="C228" s="60"/>
      <c r="D228" s="5"/>
    </row>
    <row r="229" spans="3:4" s="36" customFormat="1">
      <c r="C229" s="60"/>
      <c r="D229" s="5"/>
    </row>
    <row r="230" spans="3:4" s="36" customFormat="1">
      <c r="C230" s="60"/>
      <c r="D230" s="5"/>
    </row>
    <row r="231" spans="3:4" s="36" customFormat="1">
      <c r="C231" s="60"/>
      <c r="D231" s="5"/>
    </row>
    <row r="232" spans="3:4" s="36" customFormat="1">
      <c r="C232" s="60"/>
      <c r="D232" s="5"/>
    </row>
    <row r="233" spans="3:4" s="36" customFormat="1">
      <c r="C233" s="60"/>
      <c r="D233" s="5"/>
    </row>
    <row r="234" spans="3:4" s="36" customFormat="1">
      <c r="C234" s="60"/>
      <c r="D234" s="5"/>
    </row>
    <row r="235" spans="3:4" s="36" customFormat="1">
      <c r="C235" s="60"/>
      <c r="D235" s="5"/>
    </row>
    <row r="236" spans="3:4" s="36" customFormat="1">
      <c r="C236" s="60"/>
      <c r="D236" s="5"/>
    </row>
    <row r="237" spans="3:4" s="36" customFormat="1">
      <c r="C237" s="60"/>
      <c r="D237" s="5"/>
    </row>
    <row r="238" spans="3:4" s="36" customFormat="1">
      <c r="C238" s="60"/>
      <c r="D238" s="5"/>
    </row>
    <row r="239" spans="3:4" s="36" customFormat="1">
      <c r="C239" s="60"/>
      <c r="D239" s="5"/>
    </row>
    <row r="240" spans="3:4" s="36" customFormat="1">
      <c r="C240" s="60"/>
      <c r="D240" s="5"/>
    </row>
    <row r="241" spans="3:4" s="36" customFormat="1">
      <c r="C241" s="60"/>
      <c r="D241" s="5"/>
    </row>
    <row r="242" spans="3:4" s="36" customFormat="1">
      <c r="C242" s="60"/>
      <c r="D242" s="5"/>
    </row>
    <row r="243" spans="3:4" s="36" customFormat="1">
      <c r="C243" s="60"/>
      <c r="D243" s="5"/>
    </row>
    <row r="244" spans="3:4" s="36" customFormat="1">
      <c r="C244" s="60"/>
      <c r="D244" s="5"/>
    </row>
    <row r="245" spans="3:4" s="36" customFormat="1">
      <c r="C245" s="60"/>
      <c r="D245" s="5"/>
    </row>
    <row r="246" spans="3:4" s="36" customFormat="1">
      <c r="C246" s="60"/>
      <c r="D246" s="5"/>
    </row>
    <row r="247" spans="3:4" s="36" customFormat="1">
      <c r="C247" s="60"/>
      <c r="D247" s="5"/>
    </row>
    <row r="248" spans="3:4" s="36" customFormat="1">
      <c r="C248" s="60"/>
      <c r="D248" s="5"/>
    </row>
    <row r="249" spans="3:4" s="36" customFormat="1">
      <c r="C249" s="60"/>
      <c r="D249" s="5"/>
    </row>
    <row r="250" spans="3:4" s="36" customFormat="1">
      <c r="C250" s="60"/>
      <c r="D250" s="5"/>
    </row>
    <row r="251" spans="3:4" s="36" customFormat="1">
      <c r="C251" s="60"/>
      <c r="D251" s="5"/>
    </row>
    <row r="252" spans="3:4" s="36" customFormat="1">
      <c r="C252" s="60"/>
      <c r="D252" s="5"/>
    </row>
    <row r="253" spans="3:4" s="36" customFormat="1">
      <c r="C253" s="60"/>
      <c r="D253" s="5"/>
    </row>
    <row r="254" spans="3:4" s="36" customFormat="1">
      <c r="C254" s="60"/>
      <c r="D254" s="5"/>
    </row>
    <row r="255" spans="3:4" s="36" customFormat="1">
      <c r="C255" s="60"/>
      <c r="D255" s="5"/>
    </row>
    <row r="256" spans="3:4" s="36" customFormat="1">
      <c r="C256" s="60"/>
      <c r="D256" s="5"/>
    </row>
    <row r="257" spans="3:4" s="36" customFormat="1">
      <c r="C257" s="60"/>
      <c r="D257" s="5"/>
    </row>
    <row r="258" spans="3:4" s="36" customFormat="1">
      <c r="C258" s="60"/>
      <c r="D258" s="5"/>
    </row>
    <row r="259" spans="3:4" s="36" customFormat="1">
      <c r="C259" s="60"/>
      <c r="D259" s="5"/>
    </row>
    <row r="260" spans="3:4" s="36" customFormat="1">
      <c r="C260" s="60"/>
      <c r="D260" s="5"/>
    </row>
    <row r="261" spans="3:4" s="36" customFormat="1">
      <c r="C261" s="60"/>
      <c r="D261" s="5"/>
    </row>
    <row r="262" spans="3:4" s="36" customFormat="1">
      <c r="C262" s="60"/>
      <c r="D262" s="5"/>
    </row>
    <row r="263" spans="3:4" s="36" customFormat="1">
      <c r="C263" s="60"/>
      <c r="D263" s="5"/>
    </row>
    <row r="264" spans="3:4" s="36" customFormat="1">
      <c r="C264" s="60"/>
      <c r="D264" s="5"/>
    </row>
    <row r="265" spans="3:4" s="36" customFormat="1">
      <c r="C265" s="60"/>
      <c r="D265" s="5"/>
    </row>
    <row r="266" spans="3:4" s="36" customFormat="1">
      <c r="C266" s="60"/>
      <c r="D266" s="5"/>
    </row>
    <row r="267" spans="3:4" s="36" customFormat="1">
      <c r="C267" s="60"/>
      <c r="D267" s="5"/>
    </row>
    <row r="268" spans="3:4" s="36" customFormat="1">
      <c r="C268" s="60"/>
      <c r="D268" s="5"/>
    </row>
    <row r="269" spans="3:4" s="36" customFormat="1">
      <c r="C269" s="60"/>
      <c r="D269" s="5"/>
    </row>
    <row r="270" spans="3:4" s="36" customFormat="1">
      <c r="C270" s="60"/>
      <c r="D270" s="5"/>
    </row>
    <row r="271" spans="3:4" s="36" customFormat="1">
      <c r="C271" s="60"/>
      <c r="D271" s="5"/>
    </row>
    <row r="272" spans="3:4" s="36" customFormat="1">
      <c r="C272" s="60"/>
      <c r="D272" s="5"/>
    </row>
    <row r="273" spans="3:4" s="36" customFormat="1">
      <c r="C273" s="60"/>
      <c r="D273" s="5"/>
    </row>
    <row r="274" spans="3:4" s="36" customFormat="1">
      <c r="C274" s="60"/>
      <c r="D274" s="5"/>
    </row>
    <row r="275" spans="3:4" s="36" customFormat="1">
      <c r="C275" s="60"/>
      <c r="D275" s="5"/>
    </row>
    <row r="276" spans="3:4" s="36" customFormat="1">
      <c r="C276" s="60"/>
      <c r="D276" s="5"/>
    </row>
    <row r="277" spans="3:4" s="36" customFormat="1">
      <c r="C277" s="60"/>
      <c r="D277" s="5"/>
    </row>
    <row r="278" spans="3:4" s="36" customFormat="1">
      <c r="C278" s="60"/>
      <c r="D278" s="5"/>
    </row>
    <row r="279" spans="3:4" s="36" customFormat="1">
      <c r="C279" s="60"/>
      <c r="D279" s="5"/>
    </row>
    <row r="280" spans="3:4" s="36" customFormat="1">
      <c r="C280" s="60"/>
      <c r="D280" s="5"/>
    </row>
    <row r="281" spans="3:4" s="36" customFormat="1">
      <c r="C281" s="60"/>
      <c r="D281" s="5"/>
    </row>
    <row r="282" spans="3:4" s="36" customFormat="1">
      <c r="C282" s="60"/>
      <c r="D282" s="5"/>
    </row>
    <row r="283" spans="3:4" s="36" customFormat="1">
      <c r="C283" s="60"/>
      <c r="D283" s="5"/>
    </row>
    <row r="284" spans="3:4" s="36" customFormat="1">
      <c r="C284" s="60"/>
      <c r="D284" s="5"/>
    </row>
    <row r="285" spans="3:4" s="36" customFormat="1">
      <c r="C285" s="60"/>
      <c r="D285" s="5"/>
    </row>
    <row r="286" spans="3:4" s="36" customFormat="1">
      <c r="C286" s="60"/>
      <c r="D286" s="5"/>
    </row>
    <row r="287" spans="3:4" s="36" customFormat="1">
      <c r="C287" s="60"/>
      <c r="D287" s="5"/>
    </row>
    <row r="288" spans="3:4" s="36" customFormat="1">
      <c r="C288" s="60"/>
      <c r="D288" s="5"/>
    </row>
    <row r="289" spans="3:4" s="36" customFormat="1">
      <c r="C289" s="60"/>
      <c r="D289" s="5"/>
    </row>
    <row r="290" spans="3:4" s="36" customFormat="1">
      <c r="C290" s="60"/>
      <c r="D290" s="5"/>
    </row>
    <row r="291" spans="3:4" s="36" customFormat="1">
      <c r="C291" s="60"/>
      <c r="D291" s="5"/>
    </row>
    <row r="292" spans="3:4" s="36" customFormat="1">
      <c r="C292" s="60"/>
      <c r="D292" s="5"/>
    </row>
    <row r="293" spans="3:4" s="36" customFormat="1">
      <c r="C293" s="60"/>
      <c r="D293" s="5"/>
    </row>
    <row r="294" spans="3:4" s="36" customFormat="1">
      <c r="C294" s="60"/>
      <c r="D294" s="5"/>
    </row>
    <row r="295" spans="3:4" s="36" customFormat="1">
      <c r="C295" s="60"/>
      <c r="D295" s="5"/>
    </row>
    <row r="296" spans="3:4" s="36" customFormat="1">
      <c r="C296" s="60"/>
      <c r="D296" s="5"/>
    </row>
    <row r="297" spans="3:4" s="36" customFormat="1">
      <c r="C297" s="60"/>
      <c r="D297" s="5"/>
    </row>
    <row r="298" spans="3:4" s="36" customFormat="1">
      <c r="C298" s="60"/>
      <c r="D298" s="5"/>
    </row>
    <row r="299" spans="3:4" s="36" customFormat="1">
      <c r="C299" s="60"/>
      <c r="D299" s="5"/>
    </row>
    <row r="300" spans="3:4" s="36" customFormat="1">
      <c r="C300" s="60"/>
      <c r="D300" s="5"/>
    </row>
    <row r="301" spans="3:4" s="36" customFormat="1">
      <c r="C301" s="60"/>
      <c r="D301" s="5"/>
    </row>
    <row r="302" spans="3:4" s="36" customFormat="1">
      <c r="C302" s="60"/>
      <c r="D302" s="5"/>
    </row>
    <row r="303" spans="3:4" s="36" customFormat="1">
      <c r="C303" s="60"/>
      <c r="D303" s="5"/>
    </row>
    <row r="304" spans="3:4" s="36" customFormat="1">
      <c r="C304" s="60"/>
      <c r="D304" s="5"/>
    </row>
    <row r="305" spans="3:4" s="36" customFormat="1">
      <c r="C305" s="60"/>
      <c r="D305" s="5"/>
    </row>
    <row r="306" spans="3:4" s="36" customFormat="1">
      <c r="C306" s="60"/>
      <c r="D306" s="5"/>
    </row>
    <row r="307" spans="3:4" s="36" customFormat="1">
      <c r="C307" s="60"/>
      <c r="D307" s="5"/>
    </row>
    <row r="308" spans="3:4" s="36" customFormat="1">
      <c r="C308" s="60"/>
      <c r="D308" s="5"/>
    </row>
    <row r="309" spans="3:4" s="36" customFormat="1">
      <c r="C309" s="60"/>
      <c r="D309" s="5"/>
    </row>
    <row r="310" spans="3:4" s="36" customFormat="1">
      <c r="C310" s="60"/>
      <c r="D310" s="5"/>
    </row>
    <row r="311" spans="3:4" s="36" customFormat="1">
      <c r="C311" s="60"/>
      <c r="D311" s="5"/>
    </row>
    <row r="312" spans="3:4" s="36" customFormat="1">
      <c r="C312" s="60"/>
      <c r="D312" s="5"/>
    </row>
    <row r="313" spans="3:4" s="36" customFormat="1">
      <c r="C313" s="60"/>
      <c r="D313" s="5"/>
    </row>
    <row r="314" spans="3:4" s="36" customFormat="1">
      <c r="C314" s="60"/>
      <c r="D314" s="5"/>
    </row>
    <row r="315" spans="3:4" s="36" customFormat="1">
      <c r="C315" s="60"/>
      <c r="D315" s="5"/>
    </row>
    <row r="316" spans="3:4" s="36" customFormat="1">
      <c r="C316" s="60"/>
      <c r="D316" s="5"/>
    </row>
    <row r="317" spans="3:4" s="36" customFormat="1">
      <c r="C317" s="60"/>
      <c r="D317" s="5"/>
    </row>
    <row r="318" spans="3:4" s="36" customFormat="1">
      <c r="C318" s="60"/>
      <c r="D318" s="5"/>
    </row>
    <row r="319" spans="3:4" s="36" customFormat="1">
      <c r="C319" s="60"/>
      <c r="D319" s="5"/>
    </row>
    <row r="320" spans="3:4" s="36" customFormat="1">
      <c r="C320" s="60"/>
      <c r="D320" s="5"/>
    </row>
    <row r="321" spans="3:4" s="36" customFormat="1">
      <c r="C321" s="60"/>
      <c r="D321" s="5"/>
    </row>
    <row r="322" spans="3:4" s="36" customFormat="1">
      <c r="C322" s="60"/>
      <c r="D322" s="5"/>
    </row>
    <row r="323" spans="3:4" s="36" customFormat="1">
      <c r="C323" s="60"/>
      <c r="D323" s="5"/>
    </row>
    <row r="324" spans="3:4" s="36" customFormat="1">
      <c r="C324" s="60"/>
      <c r="D324" s="5"/>
    </row>
    <row r="325" spans="3:4" s="36" customFormat="1">
      <c r="C325" s="60"/>
      <c r="D325" s="5"/>
    </row>
    <row r="326" spans="3:4" s="36" customFormat="1">
      <c r="C326" s="60"/>
      <c r="D326" s="5"/>
    </row>
    <row r="327" spans="3:4" s="36" customFormat="1">
      <c r="C327" s="60"/>
      <c r="D327" s="5"/>
    </row>
    <row r="328" spans="3:4" s="36" customFormat="1">
      <c r="C328" s="60"/>
      <c r="D328" s="5"/>
    </row>
    <row r="329" spans="3:4" s="36" customFormat="1">
      <c r="C329" s="60"/>
      <c r="D329" s="5"/>
    </row>
    <row r="330" spans="3:4" s="36" customFormat="1">
      <c r="C330" s="60"/>
      <c r="D330" s="5"/>
    </row>
    <row r="331" spans="3:4" s="36" customFormat="1">
      <c r="C331" s="60"/>
      <c r="D331" s="5"/>
    </row>
    <row r="332" spans="3:4" s="36" customFormat="1">
      <c r="C332" s="60"/>
      <c r="D332" s="5"/>
    </row>
    <row r="333" spans="3:4" s="36" customFormat="1">
      <c r="C333" s="60"/>
      <c r="D333" s="5"/>
    </row>
    <row r="334" spans="3:4" s="36" customFormat="1">
      <c r="C334" s="60"/>
      <c r="D334" s="5"/>
    </row>
    <row r="335" spans="3:4" s="36" customFormat="1">
      <c r="C335" s="60"/>
      <c r="D335" s="5"/>
    </row>
    <row r="336" spans="3:4" s="36" customFormat="1">
      <c r="C336" s="60"/>
      <c r="D336" s="5"/>
    </row>
    <row r="337" spans="3:4" s="36" customFormat="1">
      <c r="C337" s="60"/>
      <c r="D337" s="5"/>
    </row>
    <row r="338" spans="3:4" s="36" customFormat="1">
      <c r="C338" s="60"/>
      <c r="D338" s="5"/>
    </row>
    <row r="339" spans="3:4" s="36" customFormat="1">
      <c r="C339" s="60"/>
      <c r="D339" s="5"/>
    </row>
    <row r="340" spans="3:4" s="36" customFormat="1">
      <c r="C340" s="60"/>
      <c r="D340" s="5"/>
    </row>
    <row r="341" spans="3:4" s="36" customFormat="1">
      <c r="C341" s="60"/>
      <c r="D341" s="5"/>
    </row>
    <row r="342" spans="3:4" s="36" customFormat="1">
      <c r="C342" s="60"/>
      <c r="D342" s="5"/>
    </row>
    <row r="343" spans="3:4" s="36" customFormat="1">
      <c r="C343" s="60"/>
      <c r="D343" s="5"/>
    </row>
    <row r="344" spans="3:4" s="36" customFormat="1">
      <c r="C344" s="60"/>
      <c r="D344" s="5"/>
    </row>
    <row r="345" spans="3:4" s="36" customFormat="1">
      <c r="C345" s="60"/>
      <c r="D345" s="5"/>
    </row>
    <row r="346" spans="3:4" s="36" customFormat="1">
      <c r="C346" s="60"/>
      <c r="D346" s="5"/>
    </row>
    <row r="347" spans="3:4" s="36" customFormat="1">
      <c r="C347" s="60"/>
      <c r="D347" s="5"/>
    </row>
    <row r="348" spans="3:4" s="36" customFormat="1">
      <c r="C348" s="60"/>
      <c r="D348" s="5"/>
    </row>
    <row r="349" spans="3:4" s="36" customFormat="1">
      <c r="C349" s="60"/>
      <c r="D349" s="5"/>
    </row>
    <row r="350" spans="3:4" s="36" customFormat="1">
      <c r="C350" s="60"/>
      <c r="D350" s="5"/>
    </row>
    <row r="351" spans="3:4" s="36" customFormat="1">
      <c r="C351" s="60"/>
      <c r="D351" s="5"/>
    </row>
    <row r="352" spans="3:4" s="36" customFormat="1">
      <c r="C352" s="60"/>
      <c r="D352" s="5"/>
    </row>
    <row r="353" spans="3:4" s="36" customFormat="1">
      <c r="C353" s="60"/>
      <c r="D353" s="5"/>
    </row>
    <row r="354" spans="3:4" s="36" customFormat="1">
      <c r="C354" s="60"/>
      <c r="D354" s="5"/>
    </row>
    <row r="355" spans="3:4" s="36" customFormat="1">
      <c r="C355" s="60"/>
      <c r="D355" s="5"/>
    </row>
    <row r="356" spans="3:4" s="36" customFormat="1">
      <c r="C356" s="60"/>
      <c r="D356" s="5"/>
    </row>
    <row r="357" spans="3:4" s="36" customFormat="1">
      <c r="C357" s="60"/>
      <c r="D357" s="5"/>
    </row>
    <row r="358" spans="3:4" s="36" customFormat="1">
      <c r="C358" s="60"/>
      <c r="D358" s="5"/>
    </row>
    <row r="359" spans="3:4" s="36" customFormat="1">
      <c r="C359" s="60"/>
      <c r="D359" s="5"/>
    </row>
    <row r="360" spans="3:4" s="36" customFormat="1">
      <c r="C360" s="60"/>
      <c r="D360" s="5"/>
    </row>
    <row r="361" spans="3:4" s="36" customFormat="1">
      <c r="C361" s="60"/>
      <c r="D361" s="5"/>
    </row>
    <row r="362" spans="3:4" s="36" customFormat="1">
      <c r="C362" s="60"/>
      <c r="D362" s="5"/>
    </row>
    <row r="363" spans="3:4" s="36" customFormat="1">
      <c r="C363" s="60"/>
      <c r="D363" s="5"/>
    </row>
    <row r="364" spans="3:4" s="36" customFormat="1">
      <c r="C364" s="60"/>
      <c r="D364" s="5"/>
    </row>
    <row r="365" spans="3:4" s="36" customFormat="1">
      <c r="C365" s="60"/>
      <c r="D365" s="5"/>
    </row>
    <row r="366" spans="3:4" s="36" customFormat="1">
      <c r="C366" s="60"/>
      <c r="D366" s="5"/>
    </row>
    <row r="367" spans="3:4" s="36" customFormat="1">
      <c r="C367" s="60"/>
      <c r="D367" s="5"/>
    </row>
    <row r="368" spans="3:4" s="36" customFormat="1">
      <c r="C368" s="60"/>
      <c r="D368" s="5"/>
    </row>
    <row r="369" spans="3:4" s="36" customFormat="1">
      <c r="C369" s="60"/>
      <c r="D369" s="5"/>
    </row>
    <row r="370" spans="3:4" s="36" customFormat="1">
      <c r="C370" s="60"/>
      <c r="D370" s="5"/>
    </row>
    <row r="371" spans="3:4" s="36" customFormat="1">
      <c r="C371" s="60"/>
      <c r="D371" s="5"/>
    </row>
    <row r="372" spans="3:4" s="36" customFormat="1">
      <c r="C372" s="60"/>
      <c r="D372" s="5"/>
    </row>
    <row r="373" spans="3:4" s="36" customFormat="1">
      <c r="C373" s="60"/>
      <c r="D373" s="5"/>
    </row>
    <row r="374" spans="3:4" s="36" customFormat="1">
      <c r="C374" s="60"/>
      <c r="D374" s="5"/>
    </row>
    <row r="375" spans="3:4" s="36" customFormat="1">
      <c r="C375" s="60"/>
      <c r="D375" s="5"/>
    </row>
    <row r="376" spans="3:4" s="36" customFormat="1">
      <c r="C376" s="60"/>
      <c r="D376" s="5"/>
    </row>
    <row r="377" spans="3:4" s="36" customFormat="1">
      <c r="C377" s="60"/>
      <c r="D377" s="5"/>
    </row>
    <row r="378" spans="3:4" s="36" customFormat="1">
      <c r="C378" s="60"/>
      <c r="D378" s="5"/>
    </row>
    <row r="379" spans="3:4" s="36" customFormat="1">
      <c r="C379" s="60"/>
      <c r="D379" s="5"/>
    </row>
    <row r="380" spans="3:4" s="36" customFormat="1">
      <c r="C380" s="60"/>
      <c r="D380" s="5"/>
    </row>
    <row r="381" spans="3:4" s="36" customFormat="1">
      <c r="C381" s="60"/>
      <c r="D381" s="5"/>
    </row>
    <row r="382" spans="3:4" s="36" customFormat="1">
      <c r="C382" s="60"/>
      <c r="D382" s="5"/>
    </row>
    <row r="383" spans="3:4" s="36" customFormat="1">
      <c r="C383" s="60"/>
      <c r="D383" s="5"/>
    </row>
    <row r="384" spans="3:4" s="36" customFormat="1">
      <c r="C384" s="60"/>
      <c r="D384" s="5"/>
    </row>
    <row r="385" spans="3:4" s="36" customFormat="1">
      <c r="C385" s="60"/>
      <c r="D385" s="5"/>
    </row>
    <row r="386" spans="3:4" s="36" customFormat="1">
      <c r="C386" s="60"/>
      <c r="D386" s="5"/>
    </row>
    <row r="387" spans="3:4" s="36" customFormat="1">
      <c r="C387" s="60"/>
      <c r="D387" s="5"/>
    </row>
    <row r="388" spans="3:4" s="36" customFormat="1">
      <c r="C388" s="60"/>
      <c r="D388" s="5"/>
    </row>
    <row r="389" spans="3:4" s="36" customFormat="1">
      <c r="C389" s="60"/>
      <c r="D389" s="5"/>
    </row>
    <row r="390" spans="3:4" s="36" customFormat="1">
      <c r="C390" s="60"/>
      <c r="D390" s="5"/>
    </row>
    <row r="391" spans="3:4" s="36" customFormat="1">
      <c r="C391" s="60"/>
      <c r="D391" s="5"/>
    </row>
    <row r="392" spans="3:4" s="36" customFormat="1">
      <c r="C392" s="60"/>
      <c r="D392" s="5"/>
    </row>
    <row r="393" spans="3:4" s="36" customFormat="1">
      <c r="C393" s="60"/>
      <c r="D393" s="5"/>
    </row>
    <row r="394" spans="3:4" s="36" customFormat="1">
      <c r="C394" s="60"/>
      <c r="D394" s="5"/>
    </row>
    <row r="395" spans="3:4" s="36" customFormat="1">
      <c r="C395" s="60"/>
      <c r="D395" s="5"/>
    </row>
    <row r="396" spans="3:4" s="36" customFormat="1">
      <c r="C396" s="60"/>
      <c r="D396" s="5"/>
    </row>
    <row r="397" spans="3:4" s="36" customFormat="1">
      <c r="C397" s="60"/>
      <c r="D397" s="5"/>
    </row>
    <row r="398" spans="3:4" s="36" customFormat="1">
      <c r="C398" s="60"/>
      <c r="D398" s="5"/>
    </row>
    <row r="399" spans="3:4" s="36" customFormat="1">
      <c r="C399" s="60"/>
      <c r="D399" s="5"/>
    </row>
    <row r="400" spans="3:4" s="36" customFormat="1">
      <c r="C400" s="60"/>
      <c r="D400" s="5"/>
    </row>
    <row r="401" spans="3:4" s="36" customFormat="1">
      <c r="C401" s="60"/>
      <c r="D401" s="5"/>
    </row>
    <row r="402" spans="3:4" s="36" customFormat="1">
      <c r="C402" s="60"/>
      <c r="D402" s="5"/>
    </row>
    <row r="403" spans="3:4" s="36" customFormat="1">
      <c r="C403" s="60"/>
      <c r="D403" s="5"/>
    </row>
    <row r="404" spans="3:4" s="36" customFormat="1">
      <c r="C404" s="60"/>
      <c r="D404" s="5"/>
    </row>
    <row r="405" spans="3:4" s="36" customFormat="1">
      <c r="C405" s="60"/>
      <c r="D405" s="5"/>
    </row>
    <row r="406" spans="3:4" s="36" customFormat="1">
      <c r="C406" s="60"/>
      <c r="D406" s="5"/>
    </row>
    <row r="407" spans="3:4" s="36" customFormat="1">
      <c r="C407" s="60"/>
      <c r="D407" s="5"/>
    </row>
    <row r="408" spans="3:4" s="36" customFormat="1">
      <c r="C408" s="60"/>
      <c r="D408" s="5"/>
    </row>
    <row r="409" spans="3:4" s="36" customFormat="1">
      <c r="C409" s="60"/>
      <c r="D409" s="5"/>
    </row>
    <row r="410" spans="3:4" s="36" customFormat="1">
      <c r="C410" s="60"/>
      <c r="D410" s="5"/>
    </row>
    <row r="411" spans="3:4" s="36" customFormat="1">
      <c r="C411" s="60"/>
      <c r="D411" s="5"/>
    </row>
    <row r="412" spans="3:4" s="36" customFormat="1">
      <c r="C412" s="60"/>
      <c r="D412" s="5"/>
    </row>
    <row r="413" spans="3:4" s="36" customFormat="1">
      <c r="C413" s="60"/>
      <c r="D413" s="5"/>
    </row>
    <row r="414" spans="3:4" s="36" customFormat="1">
      <c r="C414" s="60"/>
      <c r="D414" s="5"/>
    </row>
    <row r="415" spans="3:4" s="36" customFormat="1">
      <c r="C415" s="60"/>
      <c r="D415" s="5"/>
    </row>
    <row r="416" spans="3:4" s="36" customFormat="1">
      <c r="C416" s="60"/>
      <c r="D416" s="5"/>
    </row>
    <row r="417" spans="3:4" s="36" customFormat="1">
      <c r="C417" s="60"/>
      <c r="D417" s="5"/>
    </row>
    <row r="418" spans="3:4" s="36" customFormat="1">
      <c r="C418" s="60"/>
      <c r="D418" s="5"/>
    </row>
    <row r="419" spans="3:4" s="36" customFormat="1">
      <c r="C419" s="60"/>
      <c r="D419" s="5"/>
    </row>
    <row r="420" spans="3:4" s="36" customFormat="1">
      <c r="C420" s="60"/>
      <c r="D420" s="5"/>
    </row>
    <row r="421" spans="3:4" s="36" customFormat="1">
      <c r="C421" s="60"/>
      <c r="D421" s="5"/>
    </row>
    <row r="422" spans="3:4" s="36" customFormat="1">
      <c r="C422" s="60"/>
      <c r="D422" s="5"/>
    </row>
    <row r="423" spans="3:4" s="36" customFormat="1">
      <c r="C423" s="60"/>
      <c r="D423" s="5"/>
    </row>
    <row r="424" spans="3:4" s="36" customFormat="1">
      <c r="C424" s="60"/>
      <c r="D424" s="5"/>
    </row>
    <row r="425" spans="3:4" s="36" customFormat="1">
      <c r="C425" s="60"/>
      <c r="D425" s="5"/>
    </row>
    <row r="426" spans="3:4" s="36" customFormat="1">
      <c r="C426" s="60"/>
      <c r="D426" s="5"/>
    </row>
    <row r="427" spans="3:4" s="36" customFormat="1">
      <c r="C427" s="60"/>
      <c r="D427" s="5"/>
    </row>
    <row r="428" spans="3:4" s="36" customFormat="1">
      <c r="C428" s="60"/>
      <c r="D428" s="5"/>
    </row>
    <row r="429" spans="3:4" s="36" customFormat="1">
      <c r="C429" s="60"/>
      <c r="D429" s="5"/>
    </row>
    <row r="430" spans="3:4" s="36" customFormat="1">
      <c r="C430" s="60"/>
      <c r="D430" s="5"/>
    </row>
    <row r="431" spans="3:4" s="36" customFormat="1">
      <c r="C431" s="60"/>
      <c r="D431" s="5"/>
    </row>
    <row r="432" spans="3:4" s="36" customFormat="1">
      <c r="C432" s="60"/>
      <c r="D432" s="5"/>
    </row>
    <row r="433" spans="3:4" s="36" customFormat="1">
      <c r="C433" s="60"/>
      <c r="D433" s="5"/>
    </row>
    <row r="434" spans="3:4" s="36" customFormat="1">
      <c r="C434" s="60"/>
      <c r="D434" s="5"/>
    </row>
    <row r="435" spans="3:4" s="36" customFormat="1">
      <c r="C435" s="60"/>
      <c r="D435" s="5"/>
    </row>
    <row r="436" spans="3:4" s="36" customFormat="1">
      <c r="C436" s="60"/>
      <c r="D436" s="5"/>
    </row>
    <row r="437" spans="3:4" s="36" customFormat="1">
      <c r="C437" s="60"/>
      <c r="D437" s="5"/>
    </row>
    <row r="438" spans="3:4" s="36" customFormat="1">
      <c r="C438" s="60"/>
      <c r="D438" s="5"/>
    </row>
    <row r="439" spans="3:4" s="36" customFormat="1">
      <c r="C439" s="60"/>
      <c r="D439" s="5"/>
    </row>
    <row r="440" spans="3:4" s="36" customFormat="1">
      <c r="C440" s="60"/>
      <c r="D440" s="5"/>
    </row>
    <row r="441" spans="3:4" s="36" customFormat="1">
      <c r="C441" s="60"/>
      <c r="D441" s="5"/>
    </row>
    <row r="442" spans="3:4" s="36" customFormat="1">
      <c r="C442" s="60"/>
      <c r="D442" s="5"/>
    </row>
    <row r="443" spans="3:4" s="36" customFormat="1">
      <c r="C443" s="60"/>
      <c r="D443" s="5"/>
    </row>
    <row r="444" spans="3:4" s="36" customFormat="1">
      <c r="C444" s="60"/>
      <c r="D444" s="5"/>
    </row>
    <row r="445" spans="3:4" s="36" customFormat="1">
      <c r="C445" s="60"/>
      <c r="D445" s="5"/>
    </row>
    <row r="446" spans="3:4" s="36" customFormat="1">
      <c r="C446" s="60"/>
      <c r="D446" s="5"/>
    </row>
    <row r="447" spans="3:4" s="36" customFormat="1">
      <c r="C447" s="60"/>
      <c r="D447" s="5"/>
    </row>
    <row r="448" spans="3:4" s="36" customFormat="1">
      <c r="C448" s="60"/>
      <c r="D448" s="5"/>
    </row>
    <row r="449" spans="3:4" s="36" customFormat="1">
      <c r="C449" s="60"/>
      <c r="D449" s="5"/>
    </row>
    <row r="450" spans="3:4" s="36" customFormat="1">
      <c r="C450" s="60"/>
      <c r="D450" s="5"/>
    </row>
    <row r="451" spans="3:4" s="36" customFormat="1">
      <c r="C451" s="60"/>
      <c r="D451" s="5"/>
    </row>
    <row r="452" spans="3:4" s="36" customFormat="1">
      <c r="C452" s="60"/>
      <c r="D452" s="5"/>
    </row>
    <row r="453" spans="3:4" s="36" customFormat="1">
      <c r="C453" s="60"/>
      <c r="D453" s="5"/>
    </row>
    <row r="454" spans="3:4" s="36" customFormat="1">
      <c r="C454" s="60"/>
      <c r="D454" s="5"/>
    </row>
    <row r="455" spans="3:4" s="36" customFormat="1">
      <c r="C455" s="60"/>
      <c r="D455" s="5"/>
    </row>
    <row r="456" spans="3:4" s="36" customFormat="1">
      <c r="C456" s="60"/>
      <c r="D456" s="5"/>
    </row>
    <row r="457" spans="3:4" s="36" customFormat="1">
      <c r="C457" s="60"/>
      <c r="D457" s="5"/>
    </row>
    <row r="458" spans="3:4" s="36" customFormat="1">
      <c r="C458" s="60"/>
      <c r="D458" s="5"/>
    </row>
    <row r="459" spans="3:4" s="36" customFormat="1">
      <c r="C459" s="60"/>
      <c r="D459" s="5"/>
    </row>
    <row r="460" spans="3:4" s="36" customFormat="1">
      <c r="C460" s="60"/>
      <c r="D460" s="5"/>
    </row>
    <row r="461" spans="3:4" s="36" customFormat="1">
      <c r="C461" s="60"/>
      <c r="D461" s="5"/>
    </row>
    <row r="462" spans="3:4" s="36" customFormat="1">
      <c r="C462" s="60"/>
      <c r="D462" s="5"/>
    </row>
    <row r="463" spans="3:4" s="36" customFormat="1">
      <c r="C463" s="60"/>
      <c r="D463" s="5"/>
    </row>
    <row r="464" spans="3:4" s="36" customFormat="1">
      <c r="C464" s="60"/>
      <c r="D464" s="5"/>
    </row>
    <row r="465" spans="3:4" s="36" customFormat="1">
      <c r="C465" s="60"/>
      <c r="D465" s="5"/>
    </row>
    <row r="466" spans="3:4" s="36" customFormat="1">
      <c r="C466" s="60"/>
      <c r="D466" s="5"/>
    </row>
    <row r="467" spans="3:4" s="36" customFormat="1">
      <c r="C467" s="60"/>
      <c r="D467" s="5"/>
    </row>
    <row r="468" spans="3:4" s="36" customFormat="1">
      <c r="C468" s="60"/>
      <c r="D468" s="5"/>
    </row>
    <row r="469" spans="3:4" s="36" customFormat="1">
      <c r="C469" s="60"/>
      <c r="D469" s="5"/>
    </row>
    <row r="470" spans="3:4" s="36" customFormat="1">
      <c r="C470" s="60"/>
      <c r="D470" s="5"/>
    </row>
    <row r="471" spans="3:4" s="36" customFormat="1">
      <c r="C471" s="60"/>
      <c r="D471" s="5"/>
    </row>
    <row r="472" spans="3:4" s="36" customFormat="1">
      <c r="C472" s="60"/>
      <c r="D472" s="5"/>
    </row>
    <row r="473" spans="3:4" s="36" customFormat="1">
      <c r="C473" s="60"/>
      <c r="D473" s="5"/>
    </row>
    <row r="474" spans="3:4" s="36" customFormat="1">
      <c r="C474" s="60"/>
      <c r="D474" s="5"/>
    </row>
    <row r="475" spans="3:4" s="36" customFormat="1">
      <c r="C475" s="60"/>
      <c r="D475" s="5"/>
    </row>
    <row r="476" spans="3:4" s="36" customFormat="1">
      <c r="C476" s="60"/>
      <c r="D476" s="5"/>
    </row>
    <row r="477" spans="3:4" s="36" customFormat="1">
      <c r="C477" s="60"/>
      <c r="D477" s="5"/>
    </row>
    <row r="478" spans="3:4" s="36" customFormat="1">
      <c r="C478" s="60"/>
      <c r="D478" s="5"/>
    </row>
    <row r="479" spans="3:4" s="36" customFormat="1">
      <c r="C479" s="60"/>
      <c r="D479" s="5"/>
    </row>
    <row r="480" spans="3:4" s="36" customFormat="1">
      <c r="C480" s="60"/>
      <c r="D480" s="5"/>
    </row>
    <row r="481" spans="3:4" s="36" customFormat="1">
      <c r="C481" s="60"/>
      <c r="D481" s="5"/>
    </row>
    <row r="482" spans="3:4" s="36" customFormat="1">
      <c r="C482" s="60"/>
      <c r="D482" s="5"/>
    </row>
    <row r="483" spans="3:4" s="36" customFormat="1">
      <c r="C483" s="60"/>
      <c r="D483" s="5"/>
    </row>
    <row r="484" spans="3:4" s="36" customFormat="1">
      <c r="C484" s="60"/>
      <c r="D484" s="5"/>
    </row>
    <row r="485" spans="3:4" s="36" customFormat="1">
      <c r="C485" s="60"/>
      <c r="D485" s="5"/>
    </row>
    <row r="486" spans="3:4" s="36" customFormat="1">
      <c r="C486" s="60"/>
      <c r="D486" s="5"/>
    </row>
    <row r="487" spans="3:4" s="36" customFormat="1">
      <c r="C487" s="60"/>
      <c r="D487" s="5"/>
    </row>
    <row r="488" spans="3:4" s="36" customFormat="1">
      <c r="C488" s="60"/>
      <c r="D488" s="5"/>
    </row>
    <row r="489" spans="3:4" s="36" customFormat="1">
      <c r="C489" s="60"/>
      <c r="D489" s="5"/>
    </row>
    <row r="490" spans="3:4" s="36" customFormat="1">
      <c r="C490" s="60"/>
      <c r="D490" s="5"/>
    </row>
    <row r="491" spans="3:4" s="36" customFormat="1">
      <c r="C491" s="60"/>
      <c r="D491" s="5"/>
    </row>
    <row r="492" spans="3:4" s="36" customFormat="1">
      <c r="C492" s="60"/>
      <c r="D492" s="5"/>
    </row>
    <row r="493" spans="3:4" s="36" customFormat="1">
      <c r="C493" s="60"/>
      <c r="D493" s="5"/>
    </row>
    <row r="494" spans="3:4" s="36" customFormat="1">
      <c r="C494" s="60"/>
      <c r="D494" s="5"/>
    </row>
    <row r="495" spans="3:4" s="36" customFormat="1">
      <c r="C495" s="60"/>
      <c r="D495" s="5"/>
    </row>
    <row r="496" spans="3:4" s="36" customFormat="1">
      <c r="C496" s="60"/>
      <c r="D496" s="5"/>
    </row>
    <row r="497" spans="3:4" s="36" customFormat="1">
      <c r="C497" s="60"/>
      <c r="D497" s="5"/>
    </row>
    <row r="498" spans="3:4" s="36" customFormat="1">
      <c r="C498" s="60"/>
      <c r="D498" s="5"/>
    </row>
    <row r="499" spans="3:4" s="36" customFormat="1">
      <c r="C499" s="60"/>
      <c r="D499" s="5"/>
    </row>
    <row r="500" spans="3:4" s="36" customFormat="1">
      <c r="C500" s="60"/>
      <c r="D500" s="5"/>
    </row>
    <row r="501" spans="3:4" s="36" customFormat="1">
      <c r="C501" s="60"/>
      <c r="D501" s="5"/>
    </row>
    <row r="502" spans="3:4" s="36" customFormat="1">
      <c r="C502" s="60"/>
      <c r="D502" s="5"/>
    </row>
    <row r="503" spans="3:4" s="36" customFormat="1">
      <c r="C503" s="60"/>
      <c r="D503" s="5"/>
    </row>
    <row r="504" spans="3:4" s="36" customFormat="1">
      <c r="C504" s="60"/>
      <c r="D504" s="5"/>
    </row>
    <row r="505" spans="3:4" s="36" customFormat="1">
      <c r="C505" s="60"/>
      <c r="D505" s="5"/>
    </row>
    <row r="506" spans="3:4" s="36" customFormat="1">
      <c r="C506" s="60"/>
      <c r="D506" s="5"/>
    </row>
    <row r="507" spans="3:4" s="36" customFormat="1">
      <c r="C507" s="60"/>
      <c r="D507" s="5"/>
    </row>
    <row r="508" spans="3:4" s="36" customFormat="1">
      <c r="C508" s="60"/>
      <c r="D508" s="5"/>
    </row>
    <row r="509" spans="3:4" s="36" customFormat="1">
      <c r="C509" s="60"/>
      <c r="D509" s="5"/>
    </row>
    <row r="510" spans="3:4" s="36" customFormat="1">
      <c r="C510" s="60"/>
      <c r="D510" s="5"/>
    </row>
    <row r="511" spans="3:4" s="36" customFormat="1">
      <c r="C511" s="60"/>
      <c r="D511" s="5"/>
    </row>
    <row r="512" spans="3:4" s="36" customFormat="1">
      <c r="C512" s="60"/>
      <c r="D512" s="5"/>
    </row>
    <row r="513" spans="3:4" s="36" customFormat="1">
      <c r="C513" s="60"/>
      <c r="D513" s="5"/>
    </row>
    <row r="514" spans="3:4" s="36" customFormat="1">
      <c r="C514" s="60"/>
      <c r="D514" s="5"/>
    </row>
    <row r="515" spans="3:4" s="36" customFormat="1">
      <c r="C515" s="60"/>
      <c r="D515" s="5"/>
    </row>
    <row r="516" spans="3:4" s="36" customFormat="1">
      <c r="C516" s="60"/>
      <c r="D516" s="5"/>
    </row>
    <row r="517" spans="3:4" s="36" customFormat="1">
      <c r="C517" s="60"/>
      <c r="D517" s="5"/>
    </row>
    <row r="518" spans="3:4" s="36" customFormat="1">
      <c r="C518" s="60"/>
      <c r="D518" s="5"/>
    </row>
    <row r="519" spans="3:4" s="36" customFormat="1">
      <c r="C519" s="60"/>
      <c r="D519" s="5"/>
    </row>
    <row r="520" spans="3:4" s="36" customFormat="1">
      <c r="C520" s="60"/>
      <c r="D520" s="5"/>
    </row>
    <row r="521" spans="3:4" s="36" customFormat="1">
      <c r="C521" s="60"/>
      <c r="D521" s="5"/>
    </row>
    <row r="522" spans="3:4" s="36" customFormat="1">
      <c r="C522" s="60"/>
      <c r="D522" s="5"/>
    </row>
    <row r="523" spans="3:4" s="36" customFormat="1">
      <c r="C523" s="60"/>
      <c r="D523" s="5"/>
    </row>
    <row r="524" spans="3:4" s="36" customFormat="1">
      <c r="C524" s="60"/>
      <c r="D524" s="5"/>
    </row>
    <row r="525" spans="3:4" s="36" customFormat="1">
      <c r="C525" s="60"/>
      <c r="D525" s="5"/>
    </row>
    <row r="526" spans="3:4" s="36" customFormat="1">
      <c r="C526" s="60"/>
      <c r="D526" s="5"/>
    </row>
    <row r="527" spans="3:4" s="36" customFormat="1">
      <c r="C527" s="60"/>
      <c r="D527" s="5"/>
    </row>
    <row r="528" spans="3:4" s="36" customFormat="1">
      <c r="C528" s="60"/>
      <c r="D528" s="5"/>
    </row>
    <row r="529" spans="3:4" s="36" customFormat="1">
      <c r="C529" s="60"/>
      <c r="D529" s="5"/>
    </row>
    <row r="530" spans="3:4" s="36" customFormat="1">
      <c r="C530" s="60"/>
      <c r="D530" s="5"/>
    </row>
    <row r="531" spans="3:4" s="36" customFormat="1">
      <c r="C531" s="60"/>
      <c r="D531" s="5"/>
    </row>
    <row r="532" spans="3:4" s="36" customFormat="1">
      <c r="C532" s="60"/>
      <c r="D532" s="5"/>
    </row>
    <row r="533" spans="3:4" s="36" customFormat="1">
      <c r="C533" s="60"/>
      <c r="D533" s="5"/>
    </row>
    <row r="534" spans="3:4" s="36" customFormat="1">
      <c r="C534" s="60"/>
      <c r="D534" s="5"/>
    </row>
    <row r="535" spans="3:4" s="36" customFormat="1">
      <c r="C535" s="60"/>
      <c r="D535" s="5"/>
    </row>
    <row r="536" spans="3:4" s="36" customFormat="1">
      <c r="C536" s="60"/>
      <c r="D536" s="5"/>
    </row>
    <row r="537" spans="3:4" s="36" customFormat="1">
      <c r="C537" s="60"/>
      <c r="D537" s="5"/>
    </row>
    <row r="538" spans="3:4" s="36" customFormat="1">
      <c r="C538" s="60"/>
      <c r="D538" s="5"/>
    </row>
    <row r="539" spans="3:4" s="36" customFormat="1">
      <c r="C539" s="60"/>
      <c r="D539" s="5"/>
    </row>
    <row r="540" spans="3:4" s="36" customFormat="1">
      <c r="C540" s="60"/>
      <c r="D540" s="5"/>
    </row>
    <row r="541" spans="3:4" s="36" customFormat="1">
      <c r="C541" s="60"/>
      <c r="D541" s="5"/>
    </row>
    <row r="542" spans="3:4" s="36" customFormat="1">
      <c r="C542" s="60"/>
      <c r="D542" s="5"/>
    </row>
    <row r="543" spans="3:4" s="36" customFormat="1">
      <c r="C543" s="60"/>
      <c r="D543" s="5"/>
    </row>
    <row r="544" spans="3:4" s="36" customFormat="1">
      <c r="C544" s="60"/>
      <c r="D544" s="5"/>
    </row>
    <row r="545" spans="3:4" s="36" customFormat="1">
      <c r="C545" s="60"/>
      <c r="D545" s="5"/>
    </row>
    <row r="546" spans="3:4" s="36" customFormat="1">
      <c r="C546" s="60"/>
      <c r="D546" s="5"/>
    </row>
    <row r="547" spans="3:4" s="36" customFormat="1">
      <c r="C547" s="60"/>
      <c r="D547" s="5"/>
    </row>
    <row r="548" spans="3:4" s="36" customFormat="1">
      <c r="C548" s="60"/>
      <c r="D548" s="5"/>
    </row>
    <row r="549" spans="3:4" s="36" customFormat="1">
      <c r="C549" s="60"/>
      <c r="D549" s="5"/>
    </row>
    <row r="550" spans="3:4" s="36" customFormat="1">
      <c r="C550" s="60"/>
      <c r="D550" s="5"/>
    </row>
    <row r="551" spans="3:4" s="36" customFormat="1">
      <c r="C551" s="60"/>
      <c r="D551" s="5"/>
    </row>
    <row r="552" spans="3:4" s="36" customFormat="1">
      <c r="C552" s="60"/>
      <c r="D552" s="5"/>
    </row>
    <row r="553" spans="3:4" s="36" customFormat="1">
      <c r="C553" s="60"/>
      <c r="D553" s="5"/>
    </row>
    <row r="554" spans="3:4" s="36" customFormat="1">
      <c r="C554" s="60"/>
      <c r="D554" s="5"/>
    </row>
    <row r="555" spans="3:4" s="36" customFormat="1">
      <c r="C555" s="60"/>
      <c r="D555" s="5"/>
    </row>
    <row r="556" spans="3:4" s="36" customFormat="1">
      <c r="C556" s="60"/>
      <c r="D556" s="5"/>
    </row>
    <row r="557" spans="3:4" s="36" customFormat="1">
      <c r="C557" s="60"/>
      <c r="D557" s="5"/>
    </row>
    <row r="558" spans="3:4" s="36" customFormat="1">
      <c r="C558" s="60"/>
      <c r="D558" s="5"/>
    </row>
    <row r="559" spans="3:4" s="36" customFormat="1">
      <c r="C559" s="60"/>
      <c r="D559" s="5"/>
    </row>
    <row r="560" spans="3:4" s="36" customFormat="1">
      <c r="C560" s="60"/>
      <c r="D560" s="5"/>
    </row>
    <row r="561" spans="3:4" s="36" customFormat="1">
      <c r="C561" s="60"/>
      <c r="D561" s="5"/>
    </row>
    <row r="562" spans="3:4" s="36" customFormat="1">
      <c r="C562" s="60"/>
      <c r="D562" s="5"/>
    </row>
    <row r="563" spans="3:4" s="36" customFormat="1">
      <c r="C563" s="60"/>
      <c r="D563" s="5"/>
    </row>
    <row r="564" spans="3:4" s="36" customFormat="1">
      <c r="C564" s="60"/>
      <c r="D564" s="5"/>
    </row>
    <row r="565" spans="3:4" s="36" customFormat="1">
      <c r="C565" s="60"/>
      <c r="D565" s="5"/>
    </row>
    <row r="566" spans="3:4" s="36" customFormat="1">
      <c r="C566" s="60"/>
      <c r="D566" s="5"/>
    </row>
    <row r="567" spans="3:4" s="36" customFormat="1">
      <c r="C567" s="60"/>
      <c r="D567" s="5"/>
    </row>
    <row r="568" spans="3:4" s="36" customFormat="1">
      <c r="C568" s="60"/>
      <c r="D568" s="5"/>
    </row>
    <row r="569" spans="3:4" s="36" customFormat="1">
      <c r="C569" s="60"/>
      <c r="D569" s="5"/>
    </row>
    <row r="570" spans="3:4" s="36" customFormat="1">
      <c r="C570" s="60"/>
      <c r="D570" s="5"/>
    </row>
    <row r="571" spans="3:4" s="36" customFormat="1">
      <c r="C571" s="60"/>
      <c r="D571" s="5"/>
    </row>
    <row r="572" spans="3:4" s="36" customFormat="1">
      <c r="C572" s="60"/>
      <c r="D572" s="5"/>
    </row>
    <row r="573" spans="3:4" s="36" customFormat="1">
      <c r="C573" s="60"/>
      <c r="D573" s="5"/>
    </row>
    <row r="574" spans="3:4" s="36" customFormat="1">
      <c r="C574" s="60"/>
      <c r="D574" s="5"/>
    </row>
    <row r="575" spans="3:4" s="36" customFormat="1">
      <c r="C575" s="60"/>
      <c r="D575" s="5"/>
    </row>
    <row r="576" spans="3:4" s="36" customFormat="1">
      <c r="C576" s="60"/>
      <c r="D576" s="5"/>
    </row>
    <row r="577" spans="3:4" s="36" customFormat="1">
      <c r="C577" s="60"/>
      <c r="D577" s="5"/>
    </row>
    <row r="578" spans="3:4" s="36" customFormat="1">
      <c r="C578" s="60"/>
      <c r="D578" s="5"/>
    </row>
    <row r="579" spans="3:4" s="36" customFormat="1">
      <c r="C579" s="60"/>
      <c r="D579" s="5"/>
    </row>
    <row r="580" spans="3:4" s="36" customFormat="1">
      <c r="C580" s="60"/>
      <c r="D580" s="5"/>
    </row>
    <row r="581" spans="3:4" s="36" customFormat="1">
      <c r="C581" s="60"/>
      <c r="D581" s="5"/>
    </row>
    <row r="582" spans="3:4" s="36" customFormat="1">
      <c r="C582" s="60"/>
      <c r="D582" s="5"/>
    </row>
    <row r="583" spans="3:4" s="36" customFormat="1">
      <c r="C583" s="60"/>
      <c r="D583" s="5"/>
    </row>
    <row r="584" spans="3:4" s="36" customFormat="1">
      <c r="C584" s="60"/>
      <c r="D584" s="5"/>
    </row>
    <row r="585" spans="3:4" s="36" customFormat="1">
      <c r="C585" s="60"/>
      <c r="D585" s="5"/>
    </row>
    <row r="586" spans="3:4" s="36" customFormat="1">
      <c r="C586" s="60"/>
      <c r="D586" s="5"/>
    </row>
    <row r="587" spans="3:4" s="36" customFormat="1">
      <c r="C587" s="60"/>
      <c r="D587" s="5"/>
    </row>
    <row r="588" spans="3:4" s="36" customFormat="1">
      <c r="C588" s="60"/>
      <c r="D588" s="5"/>
    </row>
    <row r="589" spans="3:4" s="36" customFormat="1">
      <c r="C589" s="60"/>
      <c r="D589" s="5"/>
    </row>
    <row r="590" spans="3:4" s="36" customFormat="1">
      <c r="C590" s="60"/>
      <c r="D590" s="5"/>
    </row>
    <row r="591" spans="3:4" s="36" customFormat="1">
      <c r="C591" s="60"/>
      <c r="D591" s="5"/>
    </row>
    <row r="592" spans="3:4" s="36" customFormat="1">
      <c r="C592" s="60"/>
      <c r="D592" s="5"/>
    </row>
    <row r="593" spans="3:4" s="36" customFormat="1">
      <c r="C593" s="60"/>
      <c r="D593" s="5"/>
    </row>
    <row r="594" spans="3:4" s="36" customFormat="1">
      <c r="C594" s="60"/>
      <c r="D594" s="5"/>
    </row>
    <row r="595" spans="3:4" s="36" customFormat="1">
      <c r="C595" s="60"/>
      <c r="D595" s="5"/>
    </row>
    <row r="596" spans="3:4" s="36" customFormat="1">
      <c r="C596" s="60"/>
      <c r="D596" s="5"/>
    </row>
    <row r="597" spans="3:4" s="36" customFormat="1">
      <c r="C597" s="60"/>
      <c r="D597" s="5"/>
    </row>
    <row r="598" spans="3:4" s="36" customFormat="1">
      <c r="C598" s="60"/>
      <c r="D598" s="5"/>
    </row>
    <row r="599" spans="3:4" s="36" customFormat="1">
      <c r="C599" s="60"/>
      <c r="D599" s="5"/>
    </row>
    <row r="600" spans="3:4" s="36" customFormat="1">
      <c r="C600" s="60"/>
      <c r="D600" s="5"/>
    </row>
    <row r="601" spans="3:4" s="36" customFormat="1">
      <c r="C601" s="60"/>
      <c r="D601" s="5"/>
    </row>
    <row r="602" spans="3:4" s="36" customFormat="1">
      <c r="C602" s="60"/>
      <c r="D602" s="5"/>
    </row>
    <row r="603" spans="3:4" s="36" customFormat="1">
      <c r="C603" s="60"/>
      <c r="D603" s="5"/>
    </row>
    <row r="604" spans="3:4" s="36" customFormat="1">
      <c r="C604" s="60"/>
      <c r="D604" s="5"/>
    </row>
    <row r="605" spans="3:4" s="36" customFormat="1">
      <c r="C605" s="60"/>
      <c r="D605" s="5"/>
    </row>
    <row r="606" spans="3:4" s="36" customFormat="1">
      <c r="C606" s="60"/>
      <c r="D606" s="5"/>
    </row>
    <row r="607" spans="3:4" s="36" customFormat="1">
      <c r="C607" s="60"/>
      <c r="D607" s="5"/>
    </row>
    <row r="608" spans="3:4" s="36" customFormat="1">
      <c r="C608" s="60"/>
      <c r="D608" s="5"/>
    </row>
    <row r="609" spans="3:4" s="36" customFormat="1">
      <c r="C609" s="60"/>
      <c r="D609" s="5"/>
    </row>
    <row r="610" spans="3:4" s="36" customFormat="1">
      <c r="C610" s="60"/>
      <c r="D610" s="5"/>
    </row>
    <row r="611" spans="3:4" s="36" customFormat="1">
      <c r="C611" s="60"/>
      <c r="D611" s="5"/>
    </row>
    <row r="612" spans="3:4" s="36" customFormat="1">
      <c r="C612" s="60"/>
      <c r="D612" s="5"/>
    </row>
    <row r="613" spans="3:4" s="36" customFormat="1">
      <c r="C613" s="60"/>
      <c r="D613" s="5"/>
    </row>
    <row r="614" spans="3:4" s="36" customFormat="1">
      <c r="C614" s="60"/>
      <c r="D614" s="5"/>
    </row>
    <row r="615" spans="3:4" s="36" customFormat="1">
      <c r="C615" s="60"/>
      <c r="D615" s="5"/>
    </row>
    <row r="616" spans="3:4" s="36" customFormat="1">
      <c r="C616" s="60"/>
      <c r="D616" s="5"/>
    </row>
    <row r="617" spans="3:4" s="36" customFormat="1">
      <c r="C617" s="60"/>
      <c r="D617" s="5"/>
    </row>
    <row r="618" spans="3:4" s="36" customFormat="1">
      <c r="C618" s="60"/>
      <c r="D618" s="5"/>
    </row>
    <row r="619" spans="3:4" s="36" customFormat="1">
      <c r="C619" s="60"/>
      <c r="D619" s="5"/>
    </row>
    <row r="620" spans="3:4" s="36" customFormat="1">
      <c r="C620" s="60"/>
      <c r="D620" s="5"/>
    </row>
    <row r="621" spans="3:4" s="36" customFormat="1">
      <c r="C621" s="60"/>
      <c r="D621" s="5"/>
    </row>
    <row r="622" spans="3:4" s="36" customFormat="1">
      <c r="C622" s="60"/>
      <c r="D622" s="5"/>
    </row>
    <row r="623" spans="3:4" s="36" customFormat="1">
      <c r="C623" s="60"/>
      <c r="D623" s="5"/>
    </row>
    <row r="624" spans="3:4" s="36" customFormat="1">
      <c r="C624" s="60"/>
      <c r="D624" s="5"/>
    </row>
    <row r="625" spans="3:4" s="36" customFormat="1">
      <c r="C625" s="60"/>
      <c r="D625" s="5"/>
    </row>
    <row r="626" spans="3:4" s="36" customFormat="1">
      <c r="C626" s="60"/>
      <c r="D626" s="5"/>
    </row>
    <row r="627" spans="3:4" s="36" customFormat="1">
      <c r="C627" s="60"/>
      <c r="D627" s="5"/>
    </row>
    <row r="628" spans="3:4" s="36" customFormat="1">
      <c r="C628" s="60"/>
      <c r="D628" s="5"/>
    </row>
    <row r="629" spans="3:4" s="36" customFormat="1">
      <c r="C629" s="60"/>
      <c r="D629" s="5"/>
    </row>
    <row r="630" spans="3:4" s="36" customFormat="1">
      <c r="C630" s="60"/>
      <c r="D630" s="5"/>
    </row>
    <row r="631" spans="3:4" s="36" customFormat="1">
      <c r="C631" s="60"/>
      <c r="D631" s="5"/>
    </row>
    <row r="632" spans="3:4" s="36" customFormat="1">
      <c r="C632" s="60"/>
      <c r="D632" s="5"/>
    </row>
    <row r="633" spans="3:4" s="36" customFormat="1">
      <c r="C633" s="60"/>
      <c r="D633" s="5"/>
    </row>
    <row r="634" spans="3:4" s="36" customFormat="1">
      <c r="C634" s="60"/>
      <c r="D634" s="5"/>
    </row>
    <row r="635" spans="3:4" s="36" customFormat="1">
      <c r="C635" s="60"/>
      <c r="D635" s="5"/>
    </row>
    <row r="636" spans="3:4" s="36" customFormat="1">
      <c r="C636" s="60"/>
      <c r="D636" s="5"/>
    </row>
    <row r="637" spans="3:4" s="36" customFormat="1">
      <c r="C637" s="60"/>
      <c r="D637" s="5"/>
    </row>
    <row r="638" spans="3:4" s="36" customFormat="1">
      <c r="C638" s="60"/>
      <c r="D638" s="5"/>
    </row>
    <row r="639" spans="3:4" s="36" customFormat="1">
      <c r="C639" s="60"/>
      <c r="D639" s="5"/>
    </row>
    <row r="640" spans="3:4" s="36" customFormat="1">
      <c r="C640" s="60"/>
      <c r="D640" s="5"/>
    </row>
    <row r="641" spans="3:4" s="36" customFormat="1">
      <c r="C641" s="60"/>
      <c r="D641" s="5"/>
    </row>
    <row r="642" spans="3:4" s="36" customFormat="1">
      <c r="C642" s="60"/>
      <c r="D642" s="5"/>
    </row>
    <row r="643" spans="3:4" s="36" customFormat="1">
      <c r="C643" s="60"/>
      <c r="D643" s="5"/>
    </row>
    <row r="644" spans="3:4" s="36" customFormat="1">
      <c r="C644" s="60"/>
      <c r="D644" s="5"/>
    </row>
    <row r="645" spans="3:4" s="36" customFormat="1">
      <c r="C645" s="60"/>
      <c r="D645" s="5"/>
    </row>
    <row r="646" spans="3:4" s="36" customFormat="1">
      <c r="C646" s="60"/>
      <c r="D646" s="5"/>
    </row>
    <row r="647" spans="3:4" s="36" customFormat="1">
      <c r="C647" s="60"/>
      <c r="D647" s="5"/>
    </row>
    <row r="648" spans="3:4" s="36" customFormat="1">
      <c r="C648" s="60"/>
      <c r="D648" s="5"/>
    </row>
    <row r="649" spans="3:4" s="36" customFormat="1">
      <c r="C649" s="60"/>
      <c r="D649" s="5"/>
    </row>
    <row r="650" spans="3:4" s="36" customFormat="1">
      <c r="C650" s="60"/>
      <c r="D650" s="5"/>
    </row>
    <row r="651" spans="3:4" s="36" customFormat="1">
      <c r="C651" s="60"/>
      <c r="D651" s="5"/>
    </row>
    <row r="652" spans="3:4" s="36" customFormat="1">
      <c r="C652" s="60"/>
      <c r="D652" s="5"/>
    </row>
    <row r="653" spans="3:4" s="36" customFormat="1">
      <c r="C653" s="60"/>
      <c r="D653" s="5"/>
    </row>
    <row r="654" spans="3:4" s="36" customFormat="1">
      <c r="C654" s="60"/>
      <c r="D654" s="5"/>
    </row>
    <row r="655" spans="3:4" s="36" customFormat="1">
      <c r="C655" s="60"/>
      <c r="D655" s="5"/>
    </row>
    <row r="656" spans="3:4" s="36" customFormat="1">
      <c r="C656" s="60"/>
      <c r="D656" s="5"/>
    </row>
    <row r="657" spans="3:4" s="36" customFormat="1">
      <c r="C657" s="60"/>
      <c r="D657" s="5"/>
    </row>
    <row r="658" spans="3:4" s="36" customFormat="1">
      <c r="C658" s="60"/>
      <c r="D658" s="5"/>
    </row>
    <row r="659" spans="3:4" s="36" customFormat="1">
      <c r="C659" s="60"/>
      <c r="D659" s="5"/>
    </row>
    <row r="660" spans="3:4" s="36" customFormat="1">
      <c r="C660" s="60"/>
      <c r="D660" s="5"/>
    </row>
    <row r="661" spans="3:4" s="36" customFormat="1">
      <c r="C661" s="60"/>
      <c r="D661" s="5"/>
    </row>
    <row r="662" spans="3:4" s="36" customFormat="1">
      <c r="C662" s="60"/>
      <c r="D662" s="5"/>
    </row>
    <row r="663" spans="3:4" s="36" customFormat="1">
      <c r="C663" s="60"/>
      <c r="D663" s="5"/>
    </row>
    <row r="664" spans="3:4" s="36" customFormat="1">
      <c r="C664" s="60"/>
      <c r="D664" s="5"/>
    </row>
    <row r="665" spans="3:4" s="36" customFormat="1">
      <c r="C665" s="60"/>
      <c r="D665" s="5"/>
    </row>
    <row r="666" spans="3:4" s="36" customFormat="1">
      <c r="C666" s="60"/>
      <c r="D666" s="5"/>
    </row>
    <row r="667" spans="3:4" s="36" customFormat="1">
      <c r="C667" s="60"/>
      <c r="D667" s="5"/>
    </row>
    <row r="668" spans="3:4" s="36" customFormat="1">
      <c r="C668" s="60"/>
      <c r="D668" s="5"/>
    </row>
    <row r="669" spans="3:4" s="36" customFormat="1">
      <c r="C669" s="60"/>
      <c r="D669" s="5"/>
    </row>
    <row r="670" spans="3:4" s="36" customFormat="1">
      <c r="C670" s="60"/>
      <c r="D670" s="5"/>
    </row>
    <row r="671" spans="3:4" s="36" customFormat="1">
      <c r="C671" s="60"/>
      <c r="D671" s="5"/>
    </row>
    <row r="672" spans="3:4" s="36" customFormat="1">
      <c r="C672" s="60"/>
      <c r="D672" s="5"/>
    </row>
    <row r="673" spans="3:4" s="36" customFormat="1">
      <c r="C673" s="60"/>
      <c r="D673" s="5"/>
    </row>
    <row r="674" spans="3:4" s="36" customFormat="1">
      <c r="C674" s="60"/>
      <c r="D674" s="5"/>
    </row>
    <row r="675" spans="3:4" s="36" customFormat="1">
      <c r="C675" s="60"/>
      <c r="D675" s="5"/>
    </row>
    <row r="676" spans="3:4" s="36" customFormat="1">
      <c r="C676" s="60"/>
      <c r="D676" s="5"/>
    </row>
    <row r="677" spans="3:4" s="36" customFormat="1">
      <c r="C677" s="60"/>
      <c r="D677" s="5"/>
    </row>
    <row r="678" spans="3:4" s="36" customFormat="1">
      <c r="C678" s="60"/>
      <c r="D678" s="5"/>
    </row>
    <row r="679" spans="3:4" s="36" customFormat="1">
      <c r="C679" s="60"/>
      <c r="D679" s="5"/>
    </row>
    <row r="680" spans="3:4" s="36" customFormat="1">
      <c r="C680" s="60"/>
      <c r="D680" s="5"/>
    </row>
    <row r="681" spans="3:4" s="36" customFormat="1">
      <c r="C681" s="60"/>
      <c r="D681" s="5"/>
    </row>
    <row r="682" spans="3:4" s="36" customFormat="1">
      <c r="C682" s="60"/>
      <c r="D682" s="5"/>
    </row>
    <row r="683" spans="3:4" s="36" customFormat="1">
      <c r="C683" s="60"/>
      <c r="D683" s="5"/>
    </row>
    <row r="684" spans="3:4" s="36" customFormat="1">
      <c r="C684" s="60"/>
      <c r="D684" s="5"/>
    </row>
    <row r="685" spans="3:4" s="36" customFormat="1">
      <c r="C685" s="60"/>
      <c r="D685" s="5"/>
    </row>
    <row r="686" spans="3:4" s="36" customFormat="1">
      <c r="C686" s="60"/>
      <c r="D686" s="5"/>
    </row>
    <row r="687" spans="3:4" s="36" customFormat="1">
      <c r="C687" s="60"/>
      <c r="D687" s="5"/>
    </row>
    <row r="688" spans="3:4" s="36" customFormat="1">
      <c r="C688" s="60"/>
      <c r="D688" s="5"/>
    </row>
    <row r="689" spans="3:4" s="36" customFormat="1">
      <c r="C689" s="60"/>
      <c r="D689" s="5"/>
    </row>
    <row r="690" spans="3:4" s="36" customFormat="1">
      <c r="C690" s="60"/>
      <c r="D690" s="5"/>
    </row>
    <row r="691" spans="3:4" s="36" customFormat="1">
      <c r="C691" s="60"/>
      <c r="D691" s="5"/>
    </row>
    <row r="692" spans="3:4" s="36" customFormat="1">
      <c r="C692" s="60"/>
      <c r="D692" s="5"/>
    </row>
    <row r="693" spans="3:4" s="36" customFormat="1">
      <c r="C693" s="60"/>
      <c r="D693" s="5"/>
    </row>
    <row r="694" spans="3:4" s="36" customFormat="1">
      <c r="C694" s="60"/>
      <c r="D694" s="5"/>
    </row>
    <row r="695" spans="3:4" s="36" customFormat="1">
      <c r="C695" s="60"/>
      <c r="D695" s="5"/>
    </row>
    <row r="696" spans="3:4" s="36" customFormat="1">
      <c r="C696" s="60"/>
      <c r="D696" s="5"/>
    </row>
    <row r="697" spans="3:4" s="36" customFormat="1">
      <c r="C697" s="60"/>
      <c r="D697" s="5"/>
    </row>
    <row r="698" spans="3:4" s="36" customFormat="1">
      <c r="C698" s="60"/>
      <c r="D698" s="5"/>
    </row>
    <row r="699" spans="3:4" s="36" customFormat="1">
      <c r="C699" s="60"/>
      <c r="D699" s="5"/>
    </row>
    <row r="700" spans="3:4" s="36" customFormat="1">
      <c r="C700" s="60"/>
      <c r="D700" s="5"/>
    </row>
    <row r="701" spans="3:4" s="36" customFormat="1">
      <c r="C701" s="60"/>
      <c r="D701" s="5"/>
    </row>
    <row r="702" spans="3:4" s="36" customFormat="1">
      <c r="C702" s="60"/>
      <c r="D702" s="5"/>
    </row>
    <row r="703" spans="3:4" s="36" customFormat="1">
      <c r="C703" s="60"/>
      <c r="D703" s="5"/>
    </row>
    <row r="704" spans="3:4" s="36" customFormat="1">
      <c r="C704" s="60"/>
      <c r="D704" s="5"/>
    </row>
    <row r="705" spans="3:4" s="36" customFormat="1">
      <c r="C705" s="60"/>
      <c r="D705" s="5"/>
    </row>
    <row r="706" spans="3:4" s="36" customFormat="1">
      <c r="C706" s="60"/>
      <c r="D706" s="5"/>
    </row>
    <row r="707" spans="3:4" s="36" customFormat="1">
      <c r="C707" s="60"/>
      <c r="D707" s="5"/>
    </row>
    <row r="708" spans="3:4" s="36" customFormat="1">
      <c r="C708" s="60"/>
      <c r="D708" s="5"/>
    </row>
    <row r="709" spans="3:4" s="36" customFormat="1">
      <c r="C709" s="60"/>
      <c r="D709" s="5"/>
    </row>
    <row r="710" spans="3:4" s="36" customFormat="1">
      <c r="C710" s="60"/>
      <c r="D710" s="5"/>
    </row>
    <row r="711" spans="3:4" s="36" customFormat="1">
      <c r="C711" s="60"/>
      <c r="D711" s="5"/>
    </row>
    <row r="712" spans="3:4" s="36" customFormat="1">
      <c r="C712" s="60"/>
      <c r="D712" s="5"/>
    </row>
    <row r="713" spans="3:4" s="36" customFormat="1">
      <c r="C713" s="60"/>
      <c r="D713" s="5"/>
    </row>
    <row r="714" spans="3:4" s="36" customFormat="1">
      <c r="C714" s="60"/>
      <c r="D714" s="5"/>
    </row>
    <row r="715" spans="3:4" s="36" customFormat="1">
      <c r="C715" s="60"/>
      <c r="D715" s="5"/>
    </row>
    <row r="716" spans="3:4" s="36" customFormat="1">
      <c r="C716" s="60"/>
      <c r="D716" s="5"/>
    </row>
    <row r="717" spans="3:4" s="36" customFormat="1">
      <c r="C717" s="60"/>
      <c r="D717" s="5"/>
    </row>
    <row r="718" spans="3:4" s="36" customFormat="1">
      <c r="C718" s="60"/>
      <c r="D718" s="5"/>
    </row>
    <row r="719" spans="3:4" s="36" customFormat="1">
      <c r="C719" s="60"/>
      <c r="D719" s="5"/>
    </row>
    <row r="720" spans="3:4" s="36" customFormat="1">
      <c r="C720" s="60"/>
      <c r="D720" s="5"/>
    </row>
    <row r="721" spans="3:4" s="36" customFormat="1">
      <c r="C721" s="60"/>
      <c r="D721" s="5"/>
    </row>
    <row r="722" spans="3:4" s="36" customFormat="1">
      <c r="C722" s="60"/>
      <c r="D722" s="5"/>
    </row>
    <row r="723" spans="3:4" s="36" customFormat="1">
      <c r="C723" s="60"/>
      <c r="D723" s="5"/>
    </row>
    <row r="724" spans="3:4" s="36" customFormat="1">
      <c r="C724" s="60"/>
      <c r="D724" s="5"/>
    </row>
    <row r="725" spans="3:4" s="36" customFormat="1">
      <c r="C725" s="60"/>
      <c r="D725" s="5"/>
    </row>
    <row r="726" spans="3:4" s="36" customFormat="1">
      <c r="C726" s="60"/>
      <c r="D726" s="5"/>
    </row>
    <row r="727" spans="3:4" s="36" customFormat="1">
      <c r="C727" s="60"/>
      <c r="D727" s="5"/>
    </row>
    <row r="728" spans="3:4" s="36" customFormat="1">
      <c r="C728" s="60"/>
      <c r="D728" s="5"/>
    </row>
    <row r="729" spans="3:4" s="36" customFormat="1">
      <c r="C729" s="60"/>
      <c r="D729" s="5"/>
    </row>
    <row r="730" spans="3:4" s="36" customFormat="1">
      <c r="C730" s="60"/>
      <c r="D730" s="5"/>
    </row>
    <row r="731" spans="3:4" s="36" customFormat="1">
      <c r="C731" s="60"/>
      <c r="D731" s="5"/>
    </row>
    <row r="732" spans="3:4" s="36" customFormat="1">
      <c r="C732" s="60"/>
      <c r="D732" s="5"/>
    </row>
    <row r="733" spans="3:4" s="36" customFormat="1">
      <c r="C733" s="60"/>
      <c r="D733" s="5"/>
    </row>
    <row r="734" spans="3:4" s="36" customFormat="1">
      <c r="C734" s="60"/>
      <c r="D734" s="5"/>
    </row>
    <row r="735" spans="3:4" s="36" customFormat="1">
      <c r="C735" s="60"/>
      <c r="D735" s="5"/>
    </row>
    <row r="736" spans="3:4" s="36" customFormat="1">
      <c r="C736" s="60"/>
      <c r="D736" s="5"/>
    </row>
    <row r="737" spans="3:4" s="36" customFormat="1">
      <c r="C737" s="60"/>
      <c r="D737" s="5"/>
    </row>
    <row r="738" spans="3:4" s="36" customFormat="1">
      <c r="C738" s="60"/>
      <c r="D738" s="5"/>
    </row>
    <row r="739" spans="3:4" s="36" customFormat="1">
      <c r="C739" s="60"/>
      <c r="D739" s="5"/>
    </row>
    <row r="740" spans="3:4" s="36" customFormat="1">
      <c r="C740" s="60"/>
      <c r="D740" s="5"/>
    </row>
    <row r="741" spans="3:4" s="36" customFormat="1">
      <c r="C741" s="60"/>
      <c r="D741" s="5"/>
    </row>
    <row r="742" spans="3:4" s="36" customFormat="1">
      <c r="C742" s="60"/>
      <c r="D742" s="5"/>
    </row>
    <row r="743" spans="3:4" s="36" customFormat="1">
      <c r="C743" s="60"/>
      <c r="D743" s="5"/>
    </row>
    <row r="744" spans="3:4" s="36" customFormat="1">
      <c r="C744" s="60"/>
      <c r="D744" s="5"/>
    </row>
    <row r="745" spans="3:4" s="36" customFormat="1">
      <c r="C745" s="60"/>
      <c r="D745" s="5"/>
    </row>
    <row r="746" spans="3:4" s="36" customFormat="1">
      <c r="C746" s="60"/>
      <c r="D746" s="5"/>
    </row>
    <row r="747" spans="3:4" s="36" customFormat="1">
      <c r="C747" s="60"/>
      <c r="D747" s="5"/>
    </row>
    <row r="748" spans="3:4" s="36" customFormat="1">
      <c r="C748" s="60"/>
      <c r="D748" s="5"/>
    </row>
    <row r="749" spans="3:4" s="36" customFormat="1">
      <c r="C749" s="60"/>
      <c r="D749" s="5"/>
    </row>
    <row r="750" spans="3:4" s="36" customFormat="1">
      <c r="C750" s="60"/>
      <c r="D750" s="5"/>
    </row>
    <row r="751" spans="3:4" s="36" customFormat="1">
      <c r="C751" s="60"/>
      <c r="D751" s="5"/>
    </row>
    <row r="752" spans="3:4" s="36" customFormat="1">
      <c r="C752" s="60"/>
      <c r="D752" s="5"/>
    </row>
    <row r="753" spans="3:4" s="36" customFormat="1">
      <c r="C753" s="60"/>
      <c r="D753" s="5"/>
    </row>
    <row r="754" spans="3:4" s="36" customFormat="1">
      <c r="C754" s="60"/>
      <c r="D754" s="5"/>
    </row>
    <row r="755" spans="3:4" s="36" customFormat="1">
      <c r="C755" s="60"/>
      <c r="D755" s="5"/>
    </row>
    <row r="756" spans="3:4" s="36" customFormat="1">
      <c r="C756" s="60"/>
      <c r="D756" s="5"/>
    </row>
    <row r="757" spans="3:4" s="36" customFormat="1">
      <c r="C757" s="60"/>
      <c r="D757" s="5"/>
    </row>
    <row r="758" spans="3:4" s="36" customFormat="1">
      <c r="C758" s="60"/>
      <c r="D758" s="5"/>
    </row>
    <row r="759" spans="3:4" s="36" customFormat="1">
      <c r="C759" s="60"/>
      <c r="D759" s="5"/>
    </row>
    <row r="760" spans="3:4" s="36" customFormat="1">
      <c r="C760" s="60"/>
      <c r="D760" s="5"/>
    </row>
    <row r="761" spans="3:4" s="36" customFormat="1">
      <c r="C761" s="60"/>
      <c r="D761" s="5"/>
    </row>
    <row r="762" spans="3:4" s="36" customFormat="1">
      <c r="C762" s="60"/>
      <c r="D762" s="5"/>
    </row>
    <row r="763" spans="3:4" s="36" customFormat="1">
      <c r="C763" s="60"/>
      <c r="D763" s="5"/>
    </row>
    <row r="764" spans="3:4" s="36" customFormat="1">
      <c r="C764" s="60"/>
      <c r="D764" s="5"/>
    </row>
    <row r="765" spans="3:4" s="36" customFormat="1">
      <c r="C765" s="60"/>
      <c r="D765" s="5"/>
    </row>
    <row r="766" spans="3:4" s="36" customFormat="1">
      <c r="C766" s="60"/>
      <c r="D766" s="5"/>
    </row>
    <row r="767" spans="3:4" s="36" customFormat="1">
      <c r="C767" s="60"/>
      <c r="D767" s="5"/>
    </row>
    <row r="768" spans="3:4" s="36" customFormat="1">
      <c r="C768" s="60"/>
      <c r="D768" s="5"/>
    </row>
    <row r="769" spans="3:4" s="36" customFormat="1">
      <c r="C769" s="60"/>
      <c r="D769" s="5"/>
    </row>
    <row r="770" spans="3:4" s="36" customFormat="1">
      <c r="C770" s="60"/>
      <c r="D770" s="5"/>
    </row>
    <row r="771" spans="3:4" s="36" customFormat="1">
      <c r="C771" s="60"/>
      <c r="D771" s="5"/>
    </row>
    <row r="772" spans="3:4" s="36" customFormat="1">
      <c r="C772" s="60"/>
      <c r="D772" s="5"/>
    </row>
    <row r="773" spans="3:4" s="36" customFormat="1">
      <c r="C773" s="60"/>
      <c r="D773" s="5"/>
    </row>
    <row r="774" spans="3:4" s="36" customFormat="1">
      <c r="C774" s="60"/>
      <c r="D774" s="5"/>
    </row>
    <row r="775" spans="3:4" s="36" customFormat="1">
      <c r="C775" s="60"/>
      <c r="D775" s="5"/>
    </row>
    <row r="776" spans="3:4" s="36" customFormat="1">
      <c r="C776" s="60"/>
      <c r="D776" s="5"/>
    </row>
    <row r="777" spans="3:4" s="36" customFormat="1">
      <c r="C777" s="60"/>
      <c r="D777" s="5"/>
    </row>
    <row r="778" spans="3:4" s="36" customFormat="1">
      <c r="C778" s="60"/>
      <c r="D778" s="5"/>
    </row>
    <row r="779" spans="3:4" s="36" customFormat="1">
      <c r="C779" s="60"/>
      <c r="D779" s="5"/>
    </row>
    <row r="780" spans="3:4" s="36" customFormat="1">
      <c r="C780" s="60"/>
      <c r="D780" s="5"/>
    </row>
    <row r="781" spans="3:4" s="36" customFormat="1">
      <c r="C781" s="60"/>
      <c r="D781" s="5"/>
    </row>
    <row r="782" spans="3:4" s="36" customFormat="1">
      <c r="C782" s="60"/>
      <c r="D782" s="5"/>
    </row>
    <row r="783" spans="3:4" s="36" customFormat="1">
      <c r="C783" s="60"/>
      <c r="D783" s="5"/>
    </row>
    <row r="784" spans="3:4" s="36" customFormat="1">
      <c r="C784" s="60"/>
      <c r="D784" s="5"/>
    </row>
    <row r="785" spans="3:4" s="36" customFormat="1">
      <c r="C785" s="60"/>
      <c r="D785" s="5"/>
    </row>
    <row r="786" spans="3:4" s="36" customFormat="1">
      <c r="C786" s="60"/>
      <c r="D786" s="5"/>
    </row>
    <row r="787" spans="3:4" s="36" customFormat="1">
      <c r="C787" s="60"/>
      <c r="D787" s="5"/>
    </row>
    <row r="788" spans="3:4" s="36" customFormat="1">
      <c r="C788" s="60"/>
      <c r="D788" s="5"/>
    </row>
    <row r="789" spans="3:4" s="36" customFormat="1">
      <c r="C789" s="60"/>
      <c r="D789" s="5"/>
    </row>
    <row r="790" spans="3:4" s="36" customFormat="1">
      <c r="C790" s="60"/>
      <c r="D790" s="5"/>
    </row>
    <row r="791" spans="3:4" s="36" customFormat="1">
      <c r="C791" s="60"/>
      <c r="D791" s="5"/>
    </row>
    <row r="792" spans="3:4" s="36" customFormat="1">
      <c r="C792" s="60"/>
      <c r="D792" s="5"/>
    </row>
    <row r="793" spans="3:4" s="36" customFormat="1">
      <c r="C793" s="60"/>
      <c r="D793" s="5"/>
    </row>
    <row r="794" spans="3:4" s="36" customFormat="1">
      <c r="C794" s="60"/>
      <c r="D794" s="5"/>
    </row>
    <row r="795" spans="3:4" s="36" customFormat="1">
      <c r="C795" s="60"/>
      <c r="D795" s="5"/>
    </row>
    <row r="796" spans="3:4" s="36" customFormat="1">
      <c r="C796" s="60"/>
      <c r="D796" s="5"/>
    </row>
    <row r="797" spans="3:4" s="36" customFormat="1">
      <c r="C797" s="60"/>
      <c r="D797" s="5"/>
    </row>
    <row r="798" spans="3:4" s="36" customFormat="1">
      <c r="C798" s="60"/>
      <c r="D798" s="5"/>
    </row>
    <row r="799" spans="3:4" s="36" customFormat="1">
      <c r="C799" s="60"/>
      <c r="D799" s="5"/>
    </row>
    <row r="800" spans="3:4" s="36" customFormat="1">
      <c r="C800" s="60"/>
      <c r="D800" s="5"/>
    </row>
    <row r="801" spans="3:4" s="36" customFormat="1">
      <c r="C801" s="60"/>
      <c r="D801" s="5"/>
    </row>
    <row r="802" spans="3:4" s="36" customFormat="1">
      <c r="C802" s="60"/>
      <c r="D802" s="5"/>
    </row>
    <row r="803" spans="3:4" s="36" customFormat="1">
      <c r="C803" s="60"/>
      <c r="D803" s="5"/>
    </row>
    <row r="804" spans="3:4" s="36" customFormat="1">
      <c r="C804" s="60"/>
      <c r="D804" s="5"/>
    </row>
    <row r="805" spans="3:4" s="36" customFormat="1">
      <c r="C805" s="60"/>
      <c r="D805" s="5"/>
    </row>
    <row r="806" spans="3:4" s="36" customFormat="1">
      <c r="C806" s="60"/>
      <c r="D806" s="5"/>
    </row>
    <row r="807" spans="3:4" s="36" customFormat="1">
      <c r="C807" s="60"/>
      <c r="D807" s="5"/>
    </row>
    <row r="808" spans="3:4" s="36" customFormat="1">
      <c r="C808" s="60"/>
      <c r="D808" s="5"/>
    </row>
    <row r="809" spans="3:4" s="36" customFormat="1">
      <c r="C809" s="60"/>
      <c r="D809" s="5"/>
    </row>
    <row r="810" spans="3:4" s="36" customFormat="1">
      <c r="C810" s="60"/>
      <c r="D810" s="5"/>
    </row>
    <row r="811" spans="3:4" s="36" customFormat="1">
      <c r="C811" s="60"/>
      <c r="D811" s="5"/>
    </row>
    <row r="812" spans="3:4" s="36" customFormat="1">
      <c r="C812" s="60"/>
      <c r="D812" s="5"/>
    </row>
    <row r="813" spans="3:4" s="36" customFormat="1">
      <c r="C813" s="60"/>
      <c r="D813" s="5"/>
    </row>
    <row r="814" spans="3:4" s="36" customFormat="1">
      <c r="C814" s="60"/>
      <c r="D814" s="5"/>
    </row>
    <row r="815" spans="3:4" s="36" customFormat="1">
      <c r="C815" s="60"/>
      <c r="D815" s="5"/>
    </row>
    <row r="816" spans="3:4" s="36" customFormat="1">
      <c r="C816" s="60"/>
      <c r="D816" s="5"/>
    </row>
    <row r="817" spans="3:4" s="36" customFormat="1">
      <c r="C817" s="60"/>
      <c r="D817" s="5"/>
    </row>
    <row r="818" spans="3:4" s="36" customFormat="1">
      <c r="C818" s="60"/>
      <c r="D818" s="5"/>
    </row>
    <row r="819" spans="3:4" s="36" customFormat="1">
      <c r="C819" s="60"/>
      <c r="D819" s="5"/>
    </row>
    <row r="820" spans="3:4" s="36" customFormat="1">
      <c r="C820" s="60"/>
      <c r="D820" s="5"/>
    </row>
    <row r="821" spans="3:4" s="36" customFormat="1">
      <c r="C821" s="60"/>
      <c r="D821" s="5"/>
    </row>
    <row r="822" spans="3:4" s="36" customFormat="1">
      <c r="C822" s="60"/>
      <c r="D822" s="5"/>
    </row>
    <row r="823" spans="3:4" s="36" customFormat="1">
      <c r="C823" s="60"/>
      <c r="D823" s="5"/>
    </row>
    <row r="824" spans="3:4" s="36" customFormat="1">
      <c r="C824" s="60"/>
      <c r="D824" s="5"/>
    </row>
    <row r="825" spans="3:4" s="36" customFormat="1">
      <c r="C825" s="60"/>
      <c r="D825" s="5"/>
    </row>
    <row r="826" spans="3:4" s="36" customFormat="1">
      <c r="C826" s="60"/>
      <c r="D826" s="5"/>
    </row>
    <row r="827" spans="3:4" s="36" customFormat="1">
      <c r="C827" s="60"/>
      <c r="D827" s="5"/>
    </row>
  </sheetData>
  <mergeCells count="2">
    <mergeCell ref="C2:D2"/>
    <mergeCell ref="F2:G2"/>
  </mergeCells>
  <pageMargins left="0.59055118110236227" right="0.59055118110236227" top="0.70866141732283472" bottom="1.0629921259842521" header="0.31496062992125984" footer="0.31496062992125984"/>
  <pageSetup paperSize="9" scale="72" fitToHeight="0" orientation="portrait" r:id="rId1"/>
  <headerFooter alignWithMargins="0">
    <oddFooter>&amp;CThese Final Budgets exclude Capital Charges and Support Service Recharges.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129</vt:i4>
      </vt:variant>
    </vt:vector>
  </HeadingPairs>
  <TitlesOfParts>
    <vt:vector size="165" baseType="lpstr">
      <vt:lpstr>Index</vt:lpstr>
      <vt:lpstr>Funding Statement</vt:lpstr>
      <vt:lpstr>WBC Net Budget 2016-17</vt:lpstr>
      <vt:lpstr>Spending</vt:lpstr>
      <vt:lpstr>CIPFA Summary</vt:lpstr>
      <vt:lpstr>Service Summary</vt:lpstr>
      <vt:lpstr>COMDSG by Centre</vt:lpstr>
      <vt:lpstr>COMDIR by Centre</vt:lpstr>
      <vt:lpstr>COMASC by Centre</vt:lpstr>
      <vt:lpstr>COMCHS by Centre</vt:lpstr>
      <vt:lpstr>COMCS by Centre</vt:lpstr>
      <vt:lpstr>COMES by Centre</vt:lpstr>
      <vt:lpstr>COMACP by Centre</vt:lpstr>
      <vt:lpstr>COMPDCR by Centre</vt:lpstr>
      <vt:lpstr>ENVDIR by Centre</vt:lpstr>
      <vt:lpstr>ENVHT by Centre</vt:lpstr>
      <vt:lpstr>ENVPC by Centre</vt:lpstr>
      <vt:lpstr>ENVCEP by Centre</vt:lpstr>
      <vt:lpstr>RESCX by Centre</vt:lpstr>
      <vt:lpstr>RESCUS by Centre</vt:lpstr>
      <vt:lpstr>RESFIN by Centre</vt:lpstr>
      <vt:lpstr>RESHR by Centre</vt:lpstr>
      <vt:lpstr>RESICT by Centre</vt:lpstr>
      <vt:lpstr>RESLEG by Centre</vt:lpstr>
      <vt:lpstr>RESPH by Centre</vt:lpstr>
      <vt:lpstr>RESSS by Centre</vt:lpstr>
      <vt:lpstr>RESCPM by Centre</vt:lpstr>
      <vt:lpstr>MTR by Centre</vt:lpstr>
      <vt:lpstr>SACBTL by Centre</vt:lpstr>
      <vt:lpstr>RISKM by Centre</vt:lpstr>
      <vt:lpstr>Annual Summary</vt:lpstr>
      <vt:lpstr>Resources</vt:lpstr>
      <vt:lpstr>Environment</vt:lpstr>
      <vt:lpstr>Communities</vt:lpstr>
      <vt:lpstr>Five Year Summary</vt:lpstr>
      <vt:lpstr>BM Timetable 201617</vt:lpstr>
      <vt:lpstr>'COMACP by Centre'!Aye</vt:lpstr>
      <vt:lpstr>'COMASC by Centre'!Aye</vt:lpstr>
      <vt:lpstr>'COMCHS by Centre'!Aye</vt:lpstr>
      <vt:lpstr>'COMCS by Centre'!Aye</vt:lpstr>
      <vt:lpstr>'COMDIR by Centre'!Aye</vt:lpstr>
      <vt:lpstr>'COMDSG by Centre'!Aye</vt:lpstr>
      <vt:lpstr>'COMES by Centre'!Aye</vt:lpstr>
      <vt:lpstr>'COMPDCR by Centre'!Aye</vt:lpstr>
      <vt:lpstr>'ENVCEP by Centre'!Aye</vt:lpstr>
      <vt:lpstr>'ENVDIR by Centre'!Aye</vt:lpstr>
      <vt:lpstr>'ENVHT by Centre'!Aye</vt:lpstr>
      <vt:lpstr>'ENVPC by Centre'!Aye</vt:lpstr>
      <vt:lpstr>'MTR by Centre'!Aye</vt:lpstr>
      <vt:lpstr>'RESCPM by Centre'!Aye</vt:lpstr>
      <vt:lpstr>'RESCUS by Centre'!Aye</vt:lpstr>
      <vt:lpstr>'RESCX by Centre'!Aye</vt:lpstr>
      <vt:lpstr>'RESFIN by Centre'!Aye</vt:lpstr>
      <vt:lpstr>'RESHR by Centre'!Aye</vt:lpstr>
      <vt:lpstr>'RESICT by Centre'!Aye</vt:lpstr>
      <vt:lpstr>'RESLEG by Centre'!Aye</vt:lpstr>
      <vt:lpstr>'RESPH by Centre'!Aye</vt:lpstr>
      <vt:lpstr>'RESSS by Centre'!Aye</vt:lpstr>
      <vt:lpstr>'RISKM by Centre'!Aye</vt:lpstr>
      <vt:lpstr>'SACBTL by Centre'!Aye</vt:lpstr>
      <vt:lpstr>'COMACP by Centre'!Bee</vt:lpstr>
      <vt:lpstr>'COMASC by Centre'!Bee</vt:lpstr>
      <vt:lpstr>'COMCHS by Centre'!Bee</vt:lpstr>
      <vt:lpstr>'COMCS by Centre'!Bee</vt:lpstr>
      <vt:lpstr>'COMDIR by Centre'!Bee</vt:lpstr>
      <vt:lpstr>'COMDSG by Centre'!Bee</vt:lpstr>
      <vt:lpstr>'COMES by Centre'!Bee</vt:lpstr>
      <vt:lpstr>'COMPDCR by Centre'!Bee</vt:lpstr>
      <vt:lpstr>'ENVCEP by Centre'!Bee</vt:lpstr>
      <vt:lpstr>'ENVDIR by Centre'!Bee</vt:lpstr>
      <vt:lpstr>'ENVHT by Centre'!Bee</vt:lpstr>
      <vt:lpstr>'ENVPC by Centre'!Bee</vt:lpstr>
      <vt:lpstr>'MTR by Centre'!Bee</vt:lpstr>
      <vt:lpstr>'RESCPM by Centre'!Bee</vt:lpstr>
      <vt:lpstr>'RESCUS by Centre'!Bee</vt:lpstr>
      <vt:lpstr>'RESCX by Centre'!Bee</vt:lpstr>
      <vt:lpstr>'RESFIN by Centre'!Bee</vt:lpstr>
      <vt:lpstr>'RESHR by Centre'!Bee</vt:lpstr>
      <vt:lpstr>'RESICT by Centre'!Bee</vt:lpstr>
      <vt:lpstr>'RESLEG by Centre'!Bee</vt:lpstr>
      <vt:lpstr>'RESPH by Centre'!Bee</vt:lpstr>
      <vt:lpstr>'RESSS by Centre'!Bee</vt:lpstr>
      <vt:lpstr>'RISKM by Centre'!Bee</vt:lpstr>
      <vt:lpstr>'SACBTL by Centre'!Bee</vt:lpstr>
      <vt:lpstr>'COMACP by Centre'!Cee</vt:lpstr>
      <vt:lpstr>'COMASC by Centre'!Cee</vt:lpstr>
      <vt:lpstr>'COMCHS by Centre'!Cee</vt:lpstr>
      <vt:lpstr>'COMCS by Centre'!Cee</vt:lpstr>
      <vt:lpstr>'COMDIR by Centre'!Cee</vt:lpstr>
      <vt:lpstr>'COMDSG by Centre'!Cee</vt:lpstr>
      <vt:lpstr>'COMES by Centre'!Cee</vt:lpstr>
      <vt:lpstr>'COMPDCR by Centre'!Cee</vt:lpstr>
      <vt:lpstr>'ENVCEP by Centre'!Cee</vt:lpstr>
      <vt:lpstr>'ENVDIR by Centre'!Cee</vt:lpstr>
      <vt:lpstr>'ENVHT by Centre'!Cee</vt:lpstr>
      <vt:lpstr>'ENVPC by Centre'!Cee</vt:lpstr>
      <vt:lpstr>'MTR by Centre'!Cee</vt:lpstr>
      <vt:lpstr>'RESCPM by Centre'!Cee</vt:lpstr>
      <vt:lpstr>'RESCUS by Centre'!Cee</vt:lpstr>
      <vt:lpstr>'RESCX by Centre'!Cee</vt:lpstr>
      <vt:lpstr>'RESFIN by Centre'!Cee</vt:lpstr>
      <vt:lpstr>'RESHR by Centre'!Cee</vt:lpstr>
      <vt:lpstr>'RESICT by Centre'!Cee</vt:lpstr>
      <vt:lpstr>'RESLEG by Centre'!Cee</vt:lpstr>
      <vt:lpstr>'RESPH by Centre'!Cee</vt:lpstr>
      <vt:lpstr>'RESSS by Centre'!Cee</vt:lpstr>
      <vt:lpstr>'RISKM by Centre'!Cee</vt:lpstr>
      <vt:lpstr>'SACBTL by Centre'!Cee</vt:lpstr>
      <vt:lpstr>'Annual Summary'!Print_Area</vt:lpstr>
      <vt:lpstr>'BM Timetable 201617'!Print_Area</vt:lpstr>
      <vt:lpstr>'COMACP by Centre'!Print_Area</vt:lpstr>
      <vt:lpstr>'COMASC by Centre'!Print_Area</vt:lpstr>
      <vt:lpstr>'COMCHS by Centre'!Print_Area</vt:lpstr>
      <vt:lpstr>'COMCS by Centre'!Print_Area</vt:lpstr>
      <vt:lpstr>'COMDIR by Centre'!Print_Area</vt:lpstr>
      <vt:lpstr>'COMDSG by Centre'!Print_Area</vt:lpstr>
      <vt:lpstr>'COMES by Centre'!Print_Area</vt:lpstr>
      <vt:lpstr>'COMPDCR by Centre'!Print_Area</vt:lpstr>
      <vt:lpstr>'ENVCEP by Centre'!Print_Area</vt:lpstr>
      <vt:lpstr>'ENVDIR by Centre'!Print_Area</vt:lpstr>
      <vt:lpstr>'ENVHT by Centre'!Print_Area</vt:lpstr>
      <vt:lpstr>'ENVPC by Centre'!Print_Area</vt:lpstr>
      <vt:lpstr>'Five Year Summary'!Print_Area</vt:lpstr>
      <vt:lpstr>'Funding Statement'!Print_Area</vt:lpstr>
      <vt:lpstr>Index!Print_Area</vt:lpstr>
      <vt:lpstr>'MTR by Centre'!Print_Area</vt:lpstr>
      <vt:lpstr>'RESCPM by Centre'!Print_Area</vt:lpstr>
      <vt:lpstr>'RESCUS by Centre'!Print_Area</vt:lpstr>
      <vt:lpstr>'RESCX by Centre'!Print_Area</vt:lpstr>
      <vt:lpstr>'RESFIN by Centre'!Print_Area</vt:lpstr>
      <vt:lpstr>'RESHR by Centre'!Print_Area</vt:lpstr>
      <vt:lpstr>'RESICT by Centre'!Print_Area</vt:lpstr>
      <vt:lpstr>'RESLEG by Centre'!Print_Area</vt:lpstr>
      <vt:lpstr>'RESPH by Centre'!Print_Area</vt:lpstr>
      <vt:lpstr>'RESSS by Centre'!Print_Area</vt:lpstr>
      <vt:lpstr>'RISKM by Centre'!Print_Area</vt:lpstr>
      <vt:lpstr>'SACBTL by Centre'!Print_Area</vt:lpstr>
      <vt:lpstr>'Service Summary'!Print_Area</vt:lpstr>
      <vt:lpstr>'COMACP by Centre'!Print_Titles</vt:lpstr>
      <vt:lpstr>'COMASC by Centre'!Print_Titles</vt:lpstr>
      <vt:lpstr>'COMCHS by Centre'!Print_Titles</vt:lpstr>
      <vt:lpstr>'COMCS by Centre'!Print_Titles</vt:lpstr>
      <vt:lpstr>'COMDIR by Centre'!Print_Titles</vt:lpstr>
      <vt:lpstr>'COMDSG by Centre'!Print_Titles</vt:lpstr>
      <vt:lpstr>'COMES by Centre'!Print_Titles</vt:lpstr>
      <vt:lpstr>Communities!Print_Titles</vt:lpstr>
      <vt:lpstr>'COMPDCR by Centre'!Print_Titles</vt:lpstr>
      <vt:lpstr>'ENVCEP by Centre'!Print_Titles</vt:lpstr>
      <vt:lpstr>'ENVDIR by Centre'!Print_Titles</vt:lpstr>
      <vt:lpstr>'ENVHT by Centre'!Print_Titles</vt:lpstr>
      <vt:lpstr>Environment!Print_Titles</vt:lpstr>
      <vt:lpstr>'ENVPC by Centre'!Print_Titles</vt:lpstr>
      <vt:lpstr>'MTR by Centre'!Print_Titles</vt:lpstr>
      <vt:lpstr>'RESCPM by Centre'!Print_Titles</vt:lpstr>
      <vt:lpstr>'RESCUS by Centre'!Print_Titles</vt:lpstr>
      <vt:lpstr>'RESCX by Centre'!Print_Titles</vt:lpstr>
      <vt:lpstr>'RESFIN by Centre'!Print_Titles</vt:lpstr>
      <vt:lpstr>'RESHR by Centre'!Print_Titles</vt:lpstr>
      <vt:lpstr>'RESICT by Centre'!Print_Titles</vt:lpstr>
      <vt:lpstr>'RESLEG by Centre'!Print_Titles</vt:lpstr>
      <vt:lpstr>Resources!Print_Titles</vt:lpstr>
      <vt:lpstr>'RESPH by Centre'!Print_Titles</vt:lpstr>
      <vt:lpstr>'RESSS by Centre'!Print_Titles</vt:lpstr>
      <vt:lpstr>'RISKM by Centre'!Print_Titles</vt:lpstr>
      <vt:lpstr>'SACBTL by Centre'!Print_Titles</vt:lpstr>
    </vt:vector>
  </TitlesOfParts>
  <Company>West Berkshire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kcoffin</dc:creator>
  <cp:lastModifiedBy>vbettcher</cp:lastModifiedBy>
  <cp:lastPrinted>2016-05-26T15:04:23Z</cp:lastPrinted>
  <dcterms:created xsi:type="dcterms:W3CDTF">2016-04-26T13:56:58Z</dcterms:created>
  <dcterms:modified xsi:type="dcterms:W3CDTF">2016-05-27T07:01:43Z</dcterms:modified>
</cp:coreProperties>
</file>